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S:\100. FUKSA\Tabulky vypočtu\LAZ3\CZ\"/>
    </mc:Choice>
  </mc:AlternateContent>
  <xr:revisionPtr revIDLastSave="0" documentId="13_ncr:1_{8DBA3A25-EB9D-4E6D-9B3E-5645621AD5F3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UT29 LAZ3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1" l="1"/>
  <c r="F22" i="11" s="1"/>
  <c r="AI5" i="11"/>
  <c r="AM4" i="11"/>
  <c r="AI17" i="11" s="1"/>
  <c r="C26" i="11" s="1"/>
  <c r="D26" i="11" s="1"/>
  <c r="D13" i="11" l="1"/>
  <c r="F18" i="11" s="1"/>
  <c r="I35" i="11"/>
  <c r="I39" i="11" s="1"/>
  <c r="AI22" i="11"/>
  <c r="C31" i="11" s="1"/>
  <c r="D31" i="11" s="1"/>
  <c r="AI11" i="11"/>
  <c r="C20" i="11" s="1"/>
  <c r="D20" i="11" s="1"/>
  <c r="AI23" i="11"/>
  <c r="C32" i="11" s="1"/>
  <c r="D32" i="11" s="1"/>
  <c r="AI21" i="11"/>
  <c r="C30" i="11" s="1"/>
  <c r="D30" i="11" s="1"/>
  <c r="AI12" i="11"/>
  <c r="C21" i="11" s="1"/>
  <c r="D21" i="11" s="1"/>
  <c r="AI25" i="11"/>
  <c r="C34" i="11" s="1"/>
  <c r="D34" i="11" s="1"/>
  <c r="AI26" i="11"/>
  <c r="C35" i="11" s="1"/>
  <c r="D35" i="11" s="1"/>
  <c r="AI27" i="11"/>
  <c r="C36" i="11" s="1"/>
  <c r="D36" i="11" s="1"/>
  <c r="AI29" i="11"/>
  <c r="C38" i="11" s="1"/>
  <c r="D38" i="11" s="1"/>
  <c r="AI30" i="11"/>
  <c r="C39" i="11" s="1"/>
  <c r="D39" i="11" s="1"/>
  <c r="AI6" i="11"/>
  <c r="C15" i="11" s="1"/>
  <c r="D15" i="11" s="1"/>
  <c r="AI7" i="11"/>
  <c r="C16" i="11" s="1"/>
  <c r="D16" i="11" s="1"/>
  <c r="C14" i="11"/>
  <c r="D14" i="11" s="1"/>
  <c r="F10" i="11" s="1"/>
  <c r="AI8" i="11"/>
  <c r="C17" i="11" s="1"/>
  <c r="D17" i="11" s="1"/>
  <c r="AI15" i="11"/>
  <c r="C24" i="11" s="1"/>
  <c r="D24" i="11" s="1"/>
  <c r="AI18" i="11"/>
  <c r="C27" i="11" s="1"/>
  <c r="D27" i="11" s="1"/>
  <c r="AI9" i="11"/>
  <c r="C18" i="11" s="1"/>
  <c r="D18" i="11" s="1"/>
  <c r="AI19" i="11"/>
  <c r="C28" i="11" s="1"/>
  <c r="D28" i="11" s="1"/>
  <c r="AI14" i="11"/>
  <c r="C23" i="11" s="1"/>
  <c r="D23" i="11" s="1"/>
  <c r="AI16" i="11"/>
  <c r="C25" i="11" s="1"/>
  <c r="D25" i="11" s="1"/>
  <c r="AI10" i="11"/>
  <c r="C19" i="11" s="1"/>
  <c r="D19" i="11" s="1"/>
  <c r="AI31" i="11"/>
  <c r="AI13" i="11"/>
  <c r="C22" i="11" s="1"/>
  <c r="D22" i="11" s="1"/>
  <c r="AI20" i="11"/>
  <c r="C29" i="11" s="1"/>
  <c r="D29" i="11" s="1"/>
  <c r="AI24" i="11"/>
  <c r="C33" i="11" s="1"/>
  <c r="D33" i="11" s="1"/>
  <c r="AI28" i="11"/>
  <c r="C37" i="11" s="1"/>
  <c r="D37" i="11" s="1"/>
  <c r="F14" i="11" l="1"/>
</calcChain>
</file>

<file path=xl/sharedStrings.xml><?xml version="1.0" encoding="utf-8"?>
<sst xmlns="http://schemas.openxmlformats.org/spreadsheetml/2006/main" count="17" uniqueCount="17">
  <si>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</si>
  <si>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</si>
  <si>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</si>
  <si>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</si>
  <si>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</si>
  <si>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</si>
  <si>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</si>
  <si>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mm</t>
  </si>
  <si>
    <t>Prekrytie</t>
  </si>
  <si>
    <t>[mm]</t>
  </si>
  <si>
    <t>Poznámka</t>
  </si>
  <si>
    <t>[ks ]</t>
  </si>
  <si>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</si>
  <si>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Počet lamel</t>
  </si>
  <si>
    <t>Otvory v drážkach</t>
  </si>
  <si>
    <t>Drážka 1(mm)</t>
  </si>
  <si>
    <t>Drážka 3(mm)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</si>
</sst>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164" fontId="1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13795</xdr:colOff>
      <xdr:row>45</xdr:row>
      <xdr:rowOff>66018</xdr:rowOff>
    </xdr:from>
    <xdr:to>
      <xdr:col>7</xdr:col>
      <xdr:colOff>852640</xdr:colOff>
      <xdr:row>54</xdr:row>
      <xdr:rowOff>179191</xdr:rowOff>
    </xdr:to>
    <xdr:pic>
      <xdr:nvPicPr>
        <xdr:cNvPr id="57" name="Obrázok 56">
          <a:extLst>
            <a:ext uri="{FF2B5EF4-FFF2-40B4-BE49-F238E27FC236}">
              <a16:creationId xmlns:a16="http://schemas.microsoft.com/office/drawing/2014/main" id="{CEE5D424-204A-4E0A-BEC6-CAC95F2B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347" y="9400518"/>
          <a:ext cx="3335052" cy="2005035"/>
        </a:xfrm>
        <a:prstGeom prst="rect">
          <a:avLst/>
        </a:prstGeom>
      </xdr:spPr>
    </xdr:pic>
    <xdr:clientData/>
  </xdr:twoCellAnchor>
  <xdr:twoCellAnchor editAs="oneCell">
    <xdr:from>
      <xdr:col>1</xdr:col>
      <xdr:colOff>267685</xdr:colOff>
      <xdr:row>47</xdr:row>
      <xdr:rowOff>57821</xdr:rowOff>
    </xdr:from>
    <xdr:to>
      <xdr:col>3</xdr:col>
      <xdr:colOff>791560</xdr:colOff>
      <xdr:row>54</xdr:row>
      <xdr:rowOff>26543</xdr:rowOff>
    </xdr:to>
    <xdr:pic>
      <xdr:nvPicPr>
        <xdr:cNvPr id="58" name="Obrázok 57">
          <a:extLst>
            <a:ext uri="{FF2B5EF4-FFF2-40B4-BE49-F238E27FC236}">
              <a16:creationId xmlns:a16="http://schemas.microsoft.com/office/drawing/2014/main" id="{DD43CEBF-99CC-4D4F-8326-E4A337062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3082" y="9812735"/>
          <a:ext cx="2658788" cy="1440170"/>
        </a:xfrm>
        <a:prstGeom prst="rect">
          <a:avLst/>
        </a:prstGeom>
      </xdr:spPr>
    </xdr:pic>
    <xdr:clientData/>
  </xdr:twoCellAnchor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29" name="Rovná spojovacia šípka 28">
          <a:extLst>
            <a:ext uri="{FF2B5EF4-FFF2-40B4-BE49-F238E27FC236}">
              <a16:creationId xmlns:a16="http://schemas.microsoft.com/office/drawing/2014/main" id="{22BEBA61-33A7-428E-9C27-593EB755991E}"/>
            </a:ext>
          </a:extLst>
        </xdr:cNvPr>
        <xdr:cNvCxnSpPr>
          <a:endCxn id="36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31" name="Rovná spojovacia šípka 30">
          <a:extLst>
            <a:ext uri="{FF2B5EF4-FFF2-40B4-BE49-F238E27FC236}">
              <a16:creationId xmlns:a16="http://schemas.microsoft.com/office/drawing/2014/main" id="{D66D899B-8A9B-4267-97A9-2B43E4910425}"/>
            </a:ext>
          </a:extLst>
        </xdr:cNvPr>
        <xdr:cNvCxnSpPr>
          <a:endCxn id="36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895350</xdr:colOff>
      <xdr:row>29</xdr:row>
      <xdr:rowOff>152400</xdr:rowOff>
    </xdr:to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7B6655CB-BB2B-4451-B273-4D7D93AE3FA5}"/>
            </a:ext>
          </a:extLst>
        </xdr:cNvPr>
        <xdr:cNvSpPr txBox="1"/>
      </xdr:nvSpPr>
      <xdr:spPr>
        <a:xfrm>
          <a:off x="7477717" y="149148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Pro výpočet roztečí děr pro montáž lamel doplníme do tabulky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"výšku UT profilu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 a požadovaný počet lamel v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 anebo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"UT"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profilu.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Po zadání hodnot uvidíme v tabulce vypočítané hodnoty </a:t>
          </a:r>
          <a:r>
            <a:rPr kumimoji="0" lang="cs-CZ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roztečí děr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 </a:t>
          </a:r>
          <a:r>
            <a:rPr kumimoji="0" lang="cs-CZ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překrytí lamel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[mm].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 výplně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AL-LAZ3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pro vyznačení otvorů a uchycení lamel do profilů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AL-U29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a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AL-UT29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použijeme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první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a </a:t>
          </a:r>
          <a:r>
            <a:rPr kumimoji="0" lang="sk-SK" sz="1500" b="1" i="0" u="none" strike="noStrike" kern="0" cap="none" spc="0" normalizeH="0" baseline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třetí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drážku,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na které si vyznačíme body pro otvory podle hodnot získaných z tabulky na zvolený počet lamel a výšku profilů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AL-U29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a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AL-UT29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Z tabulky vybereme vypočítané hodnoty ze sloupce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"Drážka"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 postupně podle hodnot vyznačíme body pro otvory v příslušné drážce až po poslední lamelu. Díry značíme od začátku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 anebo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 profilu.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1037641</xdr:colOff>
      <xdr:row>31</xdr:row>
      <xdr:rowOff>202574</xdr:rowOff>
    </xdr:from>
    <xdr:to>
      <xdr:col>9</xdr:col>
      <xdr:colOff>1290917</xdr:colOff>
      <xdr:row>33</xdr:row>
      <xdr:rowOff>136281</xdr:rowOff>
    </xdr:to>
    <xdr:sp macro="" textlink="">
      <xdr:nvSpPr>
        <xdr:cNvPr id="34" name="BlokTextu 33">
          <a:extLst>
            <a:ext uri="{FF2B5EF4-FFF2-40B4-BE49-F238E27FC236}">
              <a16:creationId xmlns:a16="http://schemas.microsoft.com/office/drawing/2014/main" id="{9959CC4F-23E0-4FF0-97B1-C6AC6D3719C5}"/>
            </a:ext>
          </a:extLst>
        </xdr:cNvPr>
        <xdr:cNvSpPr txBox="1"/>
      </xdr:nvSpPr>
      <xdr:spPr>
        <a:xfrm>
          <a:off x="7390083" y="6664920"/>
          <a:ext cx="3711584" cy="358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Reálně (vypočítané)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překrytí</a:t>
          </a: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36" name="BlokTextu 35">
          <a:extLst>
            <a:ext uri="{FF2B5EF4-FFF2-40B4-BE49-F238E27FC236}">
              <a16:creationId xmlns:a16="http://schemas.microsoft.com/office/drawing/2014/main" id="{9B8BBC88-CF5B-4A8E-BF6C-A9CECFD31D4B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655320</xdr:colOff>
      <xdr:row>12</xdr:row>
      <xdr:rowOff>135354</xdr:rowOff>
    </xdr:from>
    <xdr:to>
      <xdr:col>5</xdr:col>
      <xdr:colOff>130342</xdr:colOff>
      <xdr:row>17</xdr:row>
      <xdr:rowOff>90236</xdr:rowOff>
    </xdr:to>
    <xdr:sp macro="" textlink="">
      <xdr:nvSpPr>
        <xdr:cNvPr id="37" name="Voľný tvar: obrazec 36">
          <a:extLst>
            <a:ext uri="{FF2B5EF4-FFF2-40B4-BE49-F238E27FC236}">
              <a16:creationId xmlns:a16="http://schemas.microsoft.com/office/drawing/2014/main" id="{A5A269F1-9186-4CD4-8499-4513794BFBC9}"/>
            </a:ext>
          </a:extLst>
        </xdr:cNvPr>
        <xdr:cNvSpPr/>
      </xdr:nvSpPr>
      <xdr:spPr>
        <a:xfrm>
          <a:off x="2901215" y="2536657"/>
          <a:ext cx="1114324" cy="1007645"/>
        </a:xfrm>
        <a:custGeom>
          <a:avLst/>
          <a:gdLst>
            <a:gd name="connsiteX0" fmla="*/ 0 w 1512794"/>
            <a:gd name="connsiteY0" fmla="*/ 0 h 2689412"/>
            <a:gd name="connsiteX1" fmla="*/ 930088 w 1512794"/>
            <a:gd name="connsiteY1" fmla="*/ 0 h 2689412"/>
            <a:gd name="connsiteX2" fmla="*/ 930088 w 1512794"/>
            <a:gd name="connsiteY2" fmla="*/ 2689412 h 2689412"/>
            <a:gd name="connsiteX3" fmla="*/ 1512794 w 1512794"/>
            <a:gd name="connsiteY3" fmla="*/ 2689412 h 26894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512794" h="2689412">
              <a:moveTo>
                <a:pt x="0" y="0"/>
              </a:moveTo>
              <a:lnTo>
                <a:pt x="930088" y="0"/>
              </a:lnTo>
              <a:lnTo>
                <a:pt x="930088" y="2689412"/>
              </a:lnTo>
              <a:lnTo>
                <a:pt x="1512794" y="2689412"/>
              </a:lnTo>
            </a:path>
          </a:pathLst>
        </a:custGeom>
        <a:noFill/>
        <a:ln w="25400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2</xdr:col>
      <xdr:colOff>777038</xdr:colOff>
      <xdr:row>12</xdr:row>
      <xdr:rowOff>45118</xdr:rowOff>
    </xdr:from>
    <xdr:to>
      <xdr:col>5</xdr:col>
      <xdr:colOff>220578</xdr:colOff>
      <xdr:row>21</xdr:row>
      <xdr:rowOff>90238</xdr:rowOff>
    </xdr:to>
    <xdr:sp macro="" textlink="">
      <xdr:nvSpPr>
        <xdr:cNvPr id="38" name="Voľný tvar: obrazec 37">
          <a:extLst>
            <a:ext uri="{FF2B5EF4-FFF2-40B4-BE49-F238E27FC236}">
              <a16:creationId xmlns:a16="http://schemas.microsoft.com/office/drawing/2014/main" id="{D026DDF7-539D-4B9B-890D-F893A771D23B}"/>
            </a:ext>
          </a:extLst>
        </xdr:cNvPr>
        <xdr:cNvSpPr/>
      </xdr:nvSpPr>
      <xdr:spPr>
        <a:xfrm>
          <a:off x="2100512" y="2446421"/>
          <a:ext cx="2005263" cy="1940093"/>
        </a:xfrm>
        <a:custGeom>
          <a:avLst/>
          <a:gdLst>
            <a:gd name="connsiteX0" fmla="*/ 0 w 4448735"/>
            <a:gd name="connsiteY0" fmla="*/ 0 h 3496236"/>
            <a:gd name="connsiteX1" fmla="*/ 3406588 w 4448735"/>
            <a:gd name="connsiteY1" fmla="*/ 0 h 3496236"/>
            <a:gd name="connsiteX2" fmla="*/ 3406588 w 4448735"/>
            <a:gd name="connsiteY2" fmla="*/ 3496236 h 3496236"/>
            <a:gd name="connsiteX3" fmla="*/ 4381500 w 4448735"/>
            <a:gd name="connsiteY3" fmla="*/ 3496236 h 3496236"/>
            <a:gd name="connsiteX4" fmla="*/ 4448735 w 4448735"/>
            <a:gd name="connsiteY4" fmla="*/ 3496236 h 34962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448735" h="3496236">
              <a:moveTo>
                <a:pt x="0" y="0"/>
              </a:moveTo>
              <a:lnTo>
                <a:pt x="3406588" y="0"/>
              </a:lnTo>
              <a:lnTo>
                <a:pt x="3406588" y="3496236"/>
              </a:lnTo>
              <a:lnTo>
                <a:pt x="4381500" y="3496236"/>
              </a:lnTo>
              <a:lnTo>
                <a:pt x="4448735" y="3496236"/>
              </a:lnTo>
            </a:path>
          </a:pathLst>
        </a:custGeom>
        <a:noFill/>
        <a:ln w="25400" cap="rnd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2</xdr:col>
      <xdr:colOff>770008</xdr:colOff>
      <xdr:row>13</xdr:row>
      <xdr:rowOff>33731</xdr:rowOff>
    </xdr:from>
    <xdr:to>
      <xdr:col>5</xdr:col>
      <xdr:colOff>76200</xdr:colOff>
      <xdr:row>13</xdr:row>
      <xdr:rowOff>33731</xdr:rowOff>
    </xdr:to>
    <xdr:cxnSp macro="">
      <xdr:nvCxnSpPr>
        <xdr:cNvPr id="39" name="Rovná spojnica 38">
          <a:extLst>
            <a:ext uri="{FF2B5EF4-FFF2-40B4-BE49-F238E27FC236}">
              <a16:creationId xmlns:a16="http://schemas.microsoft.com/office/drawing/2014/main" id="{51DD03EB-FD08-4933-9273-9F3CEDAA5C23}"/>
            </a:ext>
          </a:extLst>
        </xdr:cNvPr>
        <xdr:cNvCxnSpPr/>
      </xdr:nvCxnSpPr>
      <xdr:spPr>
        <a:xfrm>
          <a:off x="2093482" y="2645586"/>
          <a:ext cx="1867915" cy="0"/>
        </a:xfrm>
        <a:prstGeom prst="line">
          <a:avLst/>
        </a:prstGeom>
        <a:ln w="25400">
          <a:solidFill>
            <a:srgbClr val="00B0F0"/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3</xdr:col>
      <xdr:colOff>681789</xdr:colOff>
      <xdr:row>9</xdr:row>
      <xdr:rowOff>85223</xdr:rowOff>
    </xdr:from>
    <xdr:to>
      <xdr:col>5</xdr:col>
      <xdr:colOff>150395</xdr:colOff>
      <xdr:row>13</xdr:row>
      <xdr:rowOff>125329</xdr:rowOff>
    </xdr:to>
    <xdr:sp macro="" textlink="">
      <xdr:nvSpPr>
        <xdr:cNvPr id="40" name="Voľný tvar: obrazec 39">
          <a:extLst>
            <a:ext uri="{FF2B5EF4-FFF2-40B4-BE49-F238E27FC236}">
              <a16:creationId xmlns:a16="http://schemas.microsoft.com/office/drawing/2014/main" id="{3F7EA731-B493-4C22-9F2C-CE350F34DB40}"/>
            </a:ext>
          </a:extLst>
        </xdr:cNvPr>
        <xdr:cNvSpPr/>
      </xdr:nvSpPr>
      <xdr:spPr>
        <a:xfrm>
          <a:off x="2927684" y="1854868"/>
          <a:ext cx="1107908" cy="882316"/>
        </a:xfrm>
        <a:custGeom>
          <a:avLst/>
          <a:gdLst>
            <a:gd name="connsiteX0" fmla="*/ 0 w 2238375"/>
            <a:gd name="connsiteY0" fmla="*/ 876300 h 876300"/>
            <a:gd name="connsiteX1" fmla="*/ 1266825 w 2238375"/>
            <a:gd name="connsiteY1" fmla="*/ 876300 h 876300"/>
            <a:gd name="connsiteX2" fmla="*/ 1266825 w 2238375"/>
            <a:gd name="connsiteY2" fmla="*/ 0 h 876300"/>
            <a:gd name="connsiteX3" fmla="*/ 2238375 w 2238375"/>
            <a:gd name="connsiteY3" fmla="*/ 0 h 8763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38375" h="876300">
              <a:moveTo>
                <a:pt x="0" y="876300"/>
              </a:moveTo>
              <a:lnTo>
                <a:pt x="1266825" y="876300"/>
              </a:lnTo>
              <a:lnTo>
                <a:pt x="1266825" y="0"/>
              </a:lnTo>
              <a:lnTo>
                <a:pt x="2238375" y="0"/>
              </a:lnTo>
            </a:path>
          </a:pathLst>
        </a:custGeom>
        <a:noFill/>
        <a:ln w="25400">
          <a:solidFill>
            <a:srgbClr val="00B0F0"/>
          </a:solidFill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10</xdr:col>
      <xdr:colOff>326940</xdr:colOff>
      <xdr:row>1</xdr:row>
      <xdr:rowOff>22480</xdr:rowOff>
    </xdr:from>
    <xdr:to>
      <xdr:col>13</xdr:col>
      <xdr:colOff>545648</xdr:colOff>
      <xdr:row>9</xdr:row>
      <xdr:rowOff>38100</xdr:rowOff>
    </xdr:to>
    <xdr:sp macro="" textlink="">
      <xdr:nvSpPr>
        <xdr:cNvPr id="42" name="BlokTextu 41">
          <a:extLst>
            <a:ext uri="{FF2B5EF4-FFF2-40B4-BE49-F238E27FC236}">
              <a16:creationId xmlns:a16="http://schemas.microsoft.com/office/drawing/2014/main" id="{500EDCCE-EDE6-40A7-B8FF-320F4276B28B}"/>
            </a:ext>
          </a:extLst>
        </xdr:cNvPr>
        <xdr:cNvSpPr txBox="1"/>
      </xdr:nvSpPr>
      <xdr:spPr>
        <a:xfrm>
          <a:off x="12214140" y="108205"/>
          <a:ext cx="6448058" cy="1692020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Při montáži lamel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AL-LAZ3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je nutné během značení bodů pro otvory rozlišovat pravý a levý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 profil.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Při montáži lamel do levého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UT"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profilu je nutné použít hodnoty v opačném pořadí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1918702</xdr:colOff>
      <xdr:row>19</xdr:row>
      <xdr:rowOff>184677</xdr:rowOff>
    </xdr:from>
    <xdr:to>
      <xdr:col>41</xdr:col>
      <xdr:colOff>166687</xdr:colOff>
      <xdr:row>24</xdr:row>
      <xdr:rowOff>71439</xdr:rowOff>
    </xdr:to>
    <xdr:sp macro="" textlink="">
      <xdr:nvSpPr>
        <xdr:cNvPr id="43" name="BlokTextu 42">
          <a:extLst>
            <a:ext uri="{FF2B5EF4-FFF2-40B4-BE49-F238E27FC236}">
              <a16:creationId xmlns:a16="http://schemas.microsoft.com/office/drawing/2014/main" id="{A2FA0200-2CBD-499C-8943-06B0661DF9AA}"/>
            </a:ext>
          </a:extLst>
        </xdr:cNvPr>
        <xdr:cNvSpPr txBox="1"/>
      </xdr:nvSpPr>
      <xdr:spPr>
        <a:xfrm>
          <a:off x="24188152" y="4042302"/>
          <a:ext cx="52235685" cy="934512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endParaRPr lang="sk-SK" sz="36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="0" baseline="0"/>
            <a:t>Poradie hodnôt pre </a:t>
          </a:r>
          <a:r>
            <a:rPr lang="sk-SK" sz="3600" b="1" baseline="0"/>
            <a:t>Pravý "U"</a:t>
          </a:r>
          <a:r>
            <a:rPr lang="sk-SK" sz="3600" b="0" baseline="0"/>
            <a:t> a </a:t>
          </a:r>
          <a:r>
            <a:rPr lang="sk-SK" sz="3600" b="1" baseline="0"/>
            <a:t>"UT" </a:t>
          </a:r>
          <a:r>
            <a:rPr lang="sk-SK" sz="3600" b="0" baseline="0"/>
            <a:t>profil:  </a:t>
          </a:r>
          <a:r>
            <a:rPr lang="sk-SK" sz="3600" b="1" baseline="0"/>
            <a:t>Drážka 2/4, Drážka 4/2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k-SK" sz="36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Poradie hodnôt pre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Ľavý "U"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a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"UT" 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profil:   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Drážka 4/2, Drážka 2/4</a:t>
          </a:r>
        </a:p>
        <a:p>
          <a:pPr lvl="0"/>
          <a:endParaRPr lang="sk-SK" sz="3600" b="1" baseline="0"/>
        </a:p>
        <a:p>
          <a:pPr lvl="0"/>
          <a:endParaRPr lang="sk-SK" sz="3600" baseline="0"/>
        </a:p>
      </xdr:txBody>
    </xdr:sp>
    <xdr:clientData/>
  </xdr:twoCellAnchor>
  <xdr:twoCellAnchor>
    <xdr:from>
      <xdr:col>10</xdr:col>
      <xdr:colOff>319369</xdr:colOff>
      <xdr:row>19</xdr:row>
      <xdr:rowOff>118781</xdr:rowOff>
    </xdr:from>
    <xdr:to>
      <xdr:col>12</xdr:col>
      <xdr:colOff>1895475</xdr:colOff>
      <xdr:row>25</xdr:row>
      <xdr:rowOff>38100</xdr:rowOff>
    </xdr:to>
    <xdr:sp macro="" textlink="">
      <xdr:nvSpPr>
        <xdr:cNvPr id="49" name="BlokTextu 48">
          <a:extLst>
            <a:ext uri="{FF2B5EF4-FFF2-40B4-BE49-F238E27FC236}">
              <a16:creationId xmlns:a16="http://schemas.microsoft.com/office/drawing/2014/main" id="{E22AD467-CEDB-4946-9CF3-F514D579214C}"/>
            </a:ext>
          </a:extLst>
        </xdr:cNvPr>
        <xdr:cNvSpPr txBox="1"/>
      </xdr:nvSpPr>
      <xdr:spPr>
        <a:xfrm>
          <a:off x="12206569" y="3976406"/>
          <a:ext cx="5729006" cy="1176619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Pořadí hodnot pro 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Pravý "U"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a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"UT"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profil: 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Drážka 1, Drážka 3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Pořadí hodnot pro 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Levý "U"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a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"UT"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profil:   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Drážka 1, Drážka 3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10</xdr:col>
      <xdr:colOff>382679</xdr:colOff>
      <xdr:row>26</xdr:row>
      <xdr:rowOff>105545</xdr:rowOff>
    </xdr:from>
    <xdr:to>
      <xdr:col>12</xdr:col>
      <xdr:colOff>860459</xdr:colOff>
      <xdr:row>42</xdr:row>
      <xdr:rowOff>9525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FEA9E413-04F9-9F38-A1AE-212F5D5A5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5029" y="5430020"/>
          <a:ext cx="4630680" cy="3256780"/>
        </a:xfrm>
        <a:prstGeom prst="rect">
          <a:avLst/>
        </a:prstGeom>
      </xdr:spPr>
    </xdr:pic>
    <xdr:clientData/>
  </xdr:twoCellAnchor>
  <xdr:twoCellAnchor editAs="oneCell">
    <xdr:from>
      <xdr:col>8</xdr:col>
      <xdr:colOff>21980</xdr:colOff>
      <xdr:row>42</xdr:row>
      <xdr:rowOff>161192</xdr:rowOff>
    </xdr:from>
    <xdr:to>
      <xdr:col>12</xdr:col>
      <xdr:colOff>882793</xdr:colOff>
      <xdr:row>52</xdr:row>
      <xdr:rowOff>145443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815D1EC-A375-4854-B04F-DA042C9FD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88115" y="8960827"/>
          <a:ext cx="8722601" cy="2109058"/>
        </a:xfrm>
        <a:prstGeom prst="rect">
          <a:avLst/>
        </a:prstGeom>
      </xdr:spPr>
    </xdr:pic>
    <xdr:clientData/>
  </xdr:twoCellAnchor>
  <xdr:twoCellAnchor editAs="oneCell">
    <xdr:from>
      <xdr:col>5</xdr:col>
      <xdr:colOff>397567</xdr:colOff>
      <xdr:row>26</xdr:row>
      <xdr:rowOff>49694</xdr:rowOff>
    </xdr:from>
    <xdr:to>
      <xdr:col>7</xdr:col>
      <xdr:colOff>513656</xdr:colOff>
      <xdr:row>45</xdr:row>
      <xdr:rowOff>108914</xdr:rowOff>
    </xdr:to>
    <xdr:pic>
      <xdr:nvPicPr>
        <xdr:cNvPr id="9" name="Grafický objekt 8">
          <a:extLst>
            <a:ext uri="{FF2B5EF4-FFF2-40B4-BE49-F238E27FC236}">
              <a16:creationId xmlns:a16="http://schemas.microsoft.com/office/drawing/2014/main" id="{E9D0D3D9-A992-11D0-923B-0BAD5796F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257263" y="5309151"/>
          <a:ext cx="2617436" cy="3993459"/>
        </a:xfrm>
        <a:prstGeom prst="rect">
          <a:avLst/>
        </a:prstGeom>
      </xdr:spPr>
    </xdr:pic>
    <xdr:clientData/>
  </xdr:twoCellAnchor>
  <xdr:twoCellAnchor editAs="oneCell">
    <xdr:from>
      <xdr:col>5</xdr:col>
      <xdr:colOff>107674</xdr:colOff>
      <xdr:row>4</xdr:row>
      <xdr:rowOff>110681</xdr:rowOff>
    </xdr:from>
    <xdr:to>
      <xdr:col>7</xdr:col>
      <xdr:colOff>837497</xdr:colOff>
      <xdr:row>26</xdr:row>
      <xdr:rowOff>13347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1EF8F4ED-04D3-5DCC-5887-5C21BD25E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7370" y="814703"/>
          <a:ext cx="3231170" cy="4458101"/>
        </a:xfrm>
        <a:prstGeom prst="rect">
          <a:avLst/>
        </a:prstGeom>
      </xdr:spPr>
    </xdr:pic>
    <xdr:clientData/>
  </xdr:twoCellAnchor>
  <xdr:twoCellAnchor editAs="oneCell">
    <xdr:from>
      <xdr:col>10</xdr:col>
      <xdr:colOff>364434</xdr:colOff>
      <xdr:row>8</xdr:row>
      <xdr:rowOff>24848</xdr:rowOff>
    </xdr:from>
    <xdr:to>
      <xdr:col>12</xdr:col>
      <xdr:colOff>1530740</xdr:colOff>
      <xdr:row>19</xdr:row>
      <xdr:rowOff>49696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5E671F2F-683E-081A-B763-7688A767D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2521" y="1557131"/>
          <a:ext cx="5324176" cy="2302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D8B00-3914-4792-92B3-7F82F337A719}">
  <dimension ref="B1:AM46"/>
  <sheetViews>
    <sheetView showGridLines="0" tabSelected="1" zoomScale="115" zoomScaleNormal="115" workbookViewId="0">
      <selection activeCell="D3" sqref="D3:D4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16.7109375" style="1" customWidth="1"/>
    <col min="9" max="9" width="35.140625" style="1" customWidth="1"/>
    <col min="10" max="10" width="20.5703125" style="1" customWidth="1"/>
    <col min="11" max="31" width="31.140625" style="1"/>
    <col min="32" max="41" width="31.140625" style="1" customWidth="1"/>
    <col min="42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6"/>
      <c r="C3" s="16"/>
      <c r="D3" s="26">
        <v>2000</v>
      </c>
      <c r="E3" s="9"/>
    </row>
    <row r="4" spans="2:39" ht="16.5" customHeight="1" thickBot="1" x14ac:dyDescent="0.25">
      <c r="B4" s="17" t="s">
        <v>12</v>
      </c>
      <c r="C4" s="18" t="s">
        <v>9</v>
      </c>
      <c r="D4" s="27"/>
      <c r="E4" s="9"/>
      <c r="AG4" s="10" t="s">
        <v>3</v>
      </c>
      <c r="AI4" s="11" t="s">
        <v>6</v>
      </c>
      <c r="AK4" s="12" t="s">
        <v>8</v>
      </c>
      <c r="AL4" s="12" t="s">
        <v>7</v>
      </c>
      <c r="AM4" s="13">
        <f>(D3-(AG6*D5))/(D5-1)*-1</f>
        <v>16</v>
      </c>
    </row>
    <row r="5" spans="2:39" ht="16.5" customHeight="1" thickBot="1" x14ac:dyDescent="0.25">
      <c r="B5" s="19" t="s">
        <v>13</v>
      </c>
      <c r="C5" s="20" t="s">
        <v>11</v>
      </c>
      <c r="D5" s="28">
        <v>20</v>
      </c>
      <c r="E5" s="9"/>
      <c r="AG5" s="14" t="s">
        <v>0</v>
      </c>
      <c r="AI5" s="6">
        <f>AG6</f>
        <v>115.2</v>
      </c>
    </row>
    <row r="6" spans="2:39" ht="16.5" customHeight="1" thickBot="1" x14ac:dyDescent="0.3">
      <c r="B6" s="16"/>
      <c r="C6" s="16"/>
      <c r="D6" s="29"/>
      <c r="E6" s="9"/>
      <c r="AG6" s="14">
        <v>115.2</v>
      </c>
      <c r="AI6" s="8">
        <f t="shared" ref="AI6:AI31" si="0">(B14*$AG$6)-(B13*$AM$4)</f>
        <v>214.4</v>
      </c>
    </row>
    <row r="7" spans="2:39" ht="16.5" customHeight="1" thickTop="1" x14ac:dyDescent="0.2">
      <c r="B7" s="9"/>
      <c r="C7" s="9"/>
      <c r="D7" s="9"/>
      <c r="E7" s="9"/>
      <c r="AG7" s="14" t="s">
        <v>1</v>
      </c>
      <c r="AI7" s="8">
        <f t="shared" si="0"/>
        <v>313.60000000000002</v>
      </c>
    </row>
    <row r="8" spans="2:39" ht="16.5" customHeight="1" x14ac:dyDescent="0.2">
      <c r="AG8" s="14">
        <v>31.0219059</v>
      </c>
      <c r="AI8" s="8">
        <f t="shared" si="0"/>
        <v>412.8</v>
      </c>
    </row>
    <row r="9" spans="2:39" ht="16.5" customHeight="1" thickBot="1" x14ac:dyDescent="0.25">
      <c r="AG9" s="14" t="s">
        <v>2</v>
      </c>
      <c r="AI9" s="8">
        <f t="shared" si="0"/>
        <v>512</v>
      </c>
    </row>
    <row r="10" spans="2:39" ht="16.5" customHeight="1" x14ac:dyDescent="0.2">
      <c r="C10" s="30" t="s">
        <v>14</v>
      </c>
      <c r="D10" s="31"/>
      <c r="E10" s="2"/>
      <c r="F10" s="21">
        <f>D14</f>
        <v>183.9078773</v>
      </c>
      <c r="AG10" s="14">
        <v>53.6859714</v>
      </c>
      <c r="AI10" s="8">
        <f t="shared" si="0"/>
        <v>611.20000000000005</v>
      </c>
    </row>
    <row r="11" spans="2:39" ht="16.5" customHeight="1" thickBot="1" x14ac:dyDescent="0.25">
      <c r="C11" s="32"/>
      <c r="D11" s="33"/>
      <c r="E11" s="2"/>
      <c r="F11" s="2"/>
      <c r="AG11" s="14" t="s">
        <v>4</v>
      </c>
      <c r="AI11" s="8">
        <f t="shared" si="0"/>
        <v>710.4</v>
      </c>
    </row>
    <row r="12" spans="2:39" ht="16.5" customHeight="1" thickBot="1" x14ac:dyDescent="0.25">
      <c r="B12" s="3" t="s">
        <v>5</v>
      </c>
      <c r="C12" s="4" t="s">
        <v>15</v>
      </c>
      <c r="D12" s="4" t="s">
        <v>16</v>
      </c>
      <c r="E12" s="2"/>
      <c r="AG12" s="14">
        <v>20</v>
      </c>
      <c r="AI12" s="8">
        <f t="shared" si="0"/>
        <v>809.6</v>
      </c>
    </row>
    <row r="13" spans="2:39" ht="16.5" customHeight="1" x14ac:dyDescent="0.2">
      <c r="B13" s="5">
        <v>1</v>
      </c>
      <c r="C13" s="6">
        <f>$AG$8</f>
        <v>31.0219059</v>
      </c>
      <c r="D13" s="6">
        <f t="shared" ref="D13:D39" si="1">C13+$AG$10</f>
        <v>84.707877300000007</v>
      </c>
      <c r="E13" s="2"/>
      <c r="F13" s="2"/>
      <c r="AI13" s="8">
        <f t="shared" si="0"/>
        <v>908.8</v>
      </c>
    </row>
    <row r="14" spans="2:39" ht="16.5" customHeight="1" x14ac:dyDescent="0.2">
      <c r="B14" s="7">
        <v>2</v>
      </c>
      <c r="C14" s="8">
        <f t="shared" ref="C14:C39" si="2">$AG$8+AI5-$AM$4</f>
        <v>130.2219059</v>
      </c>
      <c r="D14" s="8">
        <f t="shared" si="1"/>
        <v>183.9078773</v>
      </c>
      <c r="E14" s="2"/>
      <c r="F14" s="21">
        <f>C14</f>
        <v>130.2219059</v>
      </c>
      <c r="AI14" s="8">
        <f t="shared" si="0"/>
        <v>1008</v>
      </c>
    </row>
    <row r="15" spans="2:39" ht="16.5" customHeight="1" x14ac:dyDescent="0.2">
      <c r="B15" s="7">
        <v>3</v>
      </c>
      <c r="C15" s="8">
        <f t="shared" si="2"/>
        <v>229.42190590000001</v>
      </c>
      <c r="D15" s="8">
        <f t="shared" si="1"/>
        <v>283.10787730000004</v>
      </c>
      <c r="E15" s="2"/>
      <c r="F15" s="2"/>
      <c r="AI15" s="8">
        <f t="shared" si="0"/>
        <v>1107.2</v>
      </c>
    </row>
    <row r="16" spans="2:39" ht="16.5" customHeight="1" x14ac:dyDescent="0.2">
      <c r="B16" s="7">
        <v>4</v>
      </c>
      <c r="C16" s="8">
        <f t="shared" si="2"/>
        <v>328.6219059</v>
      </c>
      <c r="D16" s="8">
        <f t="shared" si="1"/>
        <v>382.30787729999997</v>
      </c>
      <c r="E16" s="2"/>
      <c r="AI16" s="8">
        <f t="shared" si="0"/>
        <v>1206.4000000000001</v>
      </c>
    </row>
    <row r="17" spans="2:35" ht="16.5" customHeight="1" x14ac:dyDescent="0.2">
      <c r="B17" s="7">
        <v>5</v>
      </c>
      <c r="C17" s="8">
        <f t="shared" si="2"/>
        <v>427.82190589999999</v>
      </c>
      <c r="D17" s="8">
        <f t="shared" si="1"/>
        <v>481.50787730000002</v>
      </c>
      <c r="E17" s="2"/>
      <c r="F17" s="2"/>
      <c r="AI17" s="8">
        <f t="shared" si="0"/>
        <v>1305.6000000000001</v>
      </c>
    </row>
    <row r="18" spans="2:35" ht="16.5" customHeight="1" x14ac:dyDescent="0.2">
      <c r="B18" s="7">
        <v>6</v>
      </c>
      <c r="C18" s="8">
        <f t="shared" si="2"/>
        <v>527.02190589999998</v>
      </c>
      <c r="D18" s="8">
        <f t="shared" si="1"/>
        <v>580.70787729999995</v>
      </c>
      <c r="E18" s="2"/>
      <c r="F18" s="21">
        <f>D13</f>
        <v>84.707877300000007</v>
      </c>
      <c r="AI18" s="8">
        <f t="shared" si="0"/>
        <v>1404.8</v>
      </c>
    </row>
    <row r="19" spans="2:35" ht="16.5" customHeight="1" x14ac:dyDescent="0.2">
      <c r="B19" s="7">
        <v>7</v>
      </c>
      <c r="C19" s="8">
        <f t="shared" si="2"/>
        <v>626.22190590000002</v>
      </c>
      <c r="D19" s="8">
        <f t="shared" si="1"/>
        <v>679.9078773</v>
      </c>
      <c r="E19" s="2"/>
      <c r="F19" s="2"/>
      <c r="AI19" s="8">
        <f t="shared" si="0"/>
        <v>1504</v>
      </c>
    </row>
    <row r="20" spans="2:35" ht="16.5" customHeight="1" x14ac:dyDescent="0.2">
      <c r="B20" s="7">
        <v>8</v>
      </c>
      <c r="C20" s="8">
        <f t="shared" si="2"/>
        <v>725.42190589999996</v>
      </c>
      <c r="D20" s="8">
        <f t="shared" si="1"/>
        <v>779.10787729999993</v>
      </c>
      <c r="E20" s="2"/>
      <c r="AI20" s="8">
        <f t="shared" si="0"/>
        <v>1603.2</v>
      </c>
    </row>
    <row r="21" spans="2:35" ht="16.5" customHeight="1" x14ac:dyDescent="0.2">
      <c r="B21" s="7">
        <v>9</v>
      </c>
      <c r="C21" s="8">
        <f t="shared" si="2"/>
        <v>824.6219059</v>
      </c>
      <c r="D21" s="8">
        <f t="shared" si="1"/>
        <v>878.30787729999997</v>
      </c>
      <c r="E21" s="2"/>
      <c r="F21" s="2"/>
      <c r="AI21" s="8">
        <f t="shared" si="0"/>
        <v>1702.4</v>
      </c>
    </row>
    <row r="22" spans="2:35" ht="16.5" customHeight="1" x14ac:dyDescent="0.2">
      <c r="B22" s="7">
        <v>10</v>
      </c>
      <c r="C22" s="8">
        <f t="shared" si="2"/>
        <v>923.82190589999993</v>
      </c>
      <c r="D22" s="8">
        <f t="shared" si="1"/>
        <v>977.5078772999999</v>
      </c>
      <c r="F22" s="21">
        <f>C13</f>
        <v>31.0219059</v>
      </c>
      <c r="AI22" s="8">
        <f t="shared" si="0"/>
        <v>1801.6</v>
      </c>
    </row>
    <row r="23" spans="2:35" ht="16.5" customHeight="1" x14ac:dyDescent="0.2">
      <c r="B23" s="7">
        <v>11</v>
      </c>
      <c r="C23" s="8">
        <f t="shared" si="2"/>
        <v>1023.0219059000001</v>
      </c>
      <c r="D23" s="8">
        <f t="shared" si="1"/>
        <v>1076.7078773000001</v>
      </c>
      <c r="AI23" s="8">
        <f t="shared" si="0"/>
        <v>1900.8000000000002</v>
      </c>
    </row>
    <row r="24" spans="2:35" ht="16.5" customHeight="1" x14ac:dyDescent="0.2">
      <c r="B24" s="7">
        <v>12</v>
      </c>
      <c r="C24" s="8">
        <f t="shared" si="2"/>
        <v>1122.2219059000001</v>
      </c>
      <c r="D24" s="8">
        <f t="shared" si="1"/>
        <v>1175.9078773000001</v>
      </c>
      <c r="AI24" s="8">
        <f t="shared" si="0"/>
        <v>2000</v>
      </c>
    </row>
    <row r="25" spans="2:35" ht="16.5" customHeight="1" x14ac:dyDescent="0.2">
      <c r="B25" s="7">
        <v>13</v>
      </c>
      <c r="C25" s="8">
        <f t="shared" si="2"/>
        <v>1221.4219059000002</v>
      </c>
      <c r="D25" s="8">
        <f t="shared" si="1"/>
        <v>1275.1078773000002</v>
      </c>
      <c r="AI25" s="8">
        <f t="shared" si="0"/>
        <v>2099.2000000000003</v>
      </c>
    </row>
    <row r="26" spans="2:35" ht="16.5" customHeight="1" x14ac:dyDescent="0.2">
      <c r="B26" s="7">
        <v>14</v>
      </c>
      <c r="C26" s="8">
        <f t="shared" si="2"/>
        <v>1320.6219059000002</v>
      </c>
      <c r="D26" s="8">
        <f t="shared" si="1"/>
        <v>1374.3078773000002</v>
      </c>
      <c r="AI26" s="8">
        <f t="shared" si="0"/>
        <v>2198.4</v>
      </c>
    </row>
    <row r="27" spans="2:35" ht="16.5" customHeight="1" x14ac:dyDescent="0.2">
      <c r="B27" s="7">
        <v>15</v>
      </c>
      <c r="C27" s="8">
        <f t="shared" si="2"/>
        <v>1419.8219059</v>
      </c>
      <c r="D27" s="8">
        <f t="shared" si="1"/>
        <v>1473.5078773</v>
      </c>
      <c r="AI27" s="8">
        <f t="shared" si="0"/>
        <v>2297.6</v>
      </c>
    </row>
    <row r="28" spans="2:35" ht="16.5" customHeight="1" x14ac:dyDescent="0.2">
      <c r="B28" s="7">
        <v>16</v>
      </c>
      <c r="C28" s="8">
        <f t="shared" si="2"/>
        <v>1519.0219059000001</v>
      </c>
      <c r="D28" s="8">
        <f t="shared" si="1"/>
        <v>1572.7078773000001</v>
      </c>
      <c r="AI28" s="8">
        <f t="shared" si="0"/>
        <v>2396.8000000000002</v>
      </c>
    </row>
    <row r="29" spans="2:35" ht="16.5" customHeight="1" x14ac:dyDescent="0.2">
      <c r="B29" s="7">
        <v>17</v>
      </c>
      <c r="C29" s="8">
        <f t="shared" si="2"/>
        <v>1618.2219059000001</v>
      </c>
      <c r="D29" s="8">
        <f t="shared" si="1"/>
        <v>1671.9078773000001</v>
      </c>
      <c r="AI29" s="8">
        <f t="shared" si="0"/>
        <v>2496</v>
      </c>
    </row>
    <row r="30" spans="2:35" ht="16.5" customHeight="1" x14ac:dyDescent="0.2">
      <c r="B30" s="7">
        <v>18</v>
      </c>
      <c r="C30" s="8">
        <f t="shared" si="2"/>
        <v>1717.4219059000002</v>
      </c>
      <c r="D30" s="8">
        <f t="shared" si="1"/>
        <v>1771.1078773000002</v>
      </c>
      <c r="AI30" s="8">
        <f t="shared" si="0"/>
        <v>2595.2000000000003</v>
      </c>
    </row>
    <row r="31" spans="2:35" ht="16.5" customHeight="1" x14ac:dyDescent="0.2">
      <c r="B31" s="7">
        <v>19</v>
      </c>
      <c r="C31" s="8">
        <f t="shared" si="2"/>
        <v>1816.6219059</v>
      </c>
      <c r="D31" s="8">
        <f t="shared" si="1"/>
        <v>1870.3078773</v>
      </c>
      <c r="I31" s="22"/>
      <c r="AI31" s="8">
        <f t="shared" si="0"/>
        <v>2694.4</v>
      </c>
    </row>
    <row r="32" spans="2:35" ht="16.5" customHeight="1" x14ac:dyDescent="0.2">
      <c r="B32" s="7">
        <v>20</v>
      </c>
      <c r="C32" s="8">
        <f t="shared" si="2"/>
        <v>1915.8219059000003</v>
      </c>
      <c r="D32" s="8">
        <f t="shared" si="1"/>
        <v>1969.5078773000002</v>
      </c>
    </row>
    <row r="33" spans="2:20" ht="16.5" customHeight="1" x14ac:dyDescent="0.2">
      <c r="B33" s="7">
        <v>21</v>
      </c>
      <c r="C33" s="8">
        <f t="shared" si="2"/>
        <v>2015.0219059000001</v>
      </c>
      <c r="D33" s="8">
        <f t="shared" si="1"/>
        <v>2068.7078773000003</v>
      </c>
    </row>
    <row r="34" spans="2:20" ht="16.5" customHeight="1" thickBot="1" x14ac:dyDescent="0.25">
      <c r="B34" s="7">
        <v>22</v>
      </c>
      <c r="C34" s="8">
        <f t="shared" si="2"/>
        <v>2114.2219059000004</v>
      </c>
      <c r="D34" s="8">
        <f t="shared" si="1"/>
        <v>2167.9078773000006</v>
      </c>
      <c r="N34" s="34"/>
      <c r="O34" s="34"/>
      <c r="P34" s="34"/>
      <c r="Q34" s="34"/>
      <c r="R34" s="34"/>
      <c r="S34" s="34"/>
      <c r="T34" s="34"/>
    </row>
    <row r="35" spans="2:20" ht="16.5" customHeight="1" thickTop="1" x14ac:dyDescent="0.2">
      <c r="B35" s="7">
        <v>23</v>
      </c>
      <c r="C35" s="8">
        <f t="shared" si="2"/>
        <v>2213.4219059000002</v>
      </c>
      <c r="D35" s="8">
        <f t="shared" si="1"/>
        <v>2267.1078773000004</v>
      </c>
      <c r="I35" s="24">
        <f>AM4</f>
        <v>16</v>
      </c>
    </row>
    <row r="36" spans="2:20" ht="16.5" customHeight="1" thickBot="1" x14ac:dyDescent="0.25">
      <c r="B36" s="7">
        <v>24</v>
      </c>
      <c r="C36" s="8">
        <f t="shared" si="2"/>
        <v>2312.6219059</v>
      </c>
      <c r="D36" s="8">
        <f t="shared" si="1"/>
        <v>2366.3078773000002</v>
      </c>
      <c r="I36" s="25"/>
    </row>
    <row r="37" spans="2:20" ht="16.5" customHeight="1" thickTop="1" x14ac:dyDescent="0.2">
      <c r="B37" s="7">
        <v>25</v>
      </c>
      <c r="C37" s="8">
        <f t="shared" si="2"/>
        <v>2411.8219059000003</v>
      </c>
      <c r="D37" s="8">
        <f t="shared" si="1"/>
        <v>2465.5078773000005</v>
      </c>
    </row>
    <row r="38" spans="2:20" ht="16.5" customHeight="1" x14ac:dyDescent="0.2">
      <c r="B38" s="7">
        <v>26</v>
      </c>
      <c r="C38" s="8">
        <f t="shared" si="2"/>
        <v>2511.0219059000001</v>
      </c>
      <c r="D38" s="8">
        <f t="shared" si="1"/>
        <v>2564.7078773000003</v>
      </c>
      <c r="I38" s="41" t="s">
        <v>10</v>
      </c>
      <c r="J38" s="42"/>
    </row>
    <row r="39" spans="2:20" ht="16.5" customHeight="1" x14ac:dyDescent="0.2">
      <c r="B39" s="7">
        <v>27</v>
      </c>
      <c r="C39" s="8">
        <f t="shared" si="2"/>
        <v>2610.2219059000004</v>
      </c>
      <c r="D39" s="8">
        <f t="shared" si="1"/>
        <v>2663.9078773000006</v>
      </c>
      <c r="I39" s="35" t="str">
        <f>IF(I35&gt;=(AG12), "Překročen maximální přesah!", "")</f>
        <v/>
      </c>
      <c r="J39" s="36"/>
    </row>
    <row r="40" spans="2:20" ht="16.5" customHeight="1" x14ac:dyDescent="0.2">
      <c r="I40" s="37"/>
      <c r="J40" s="38"/>
    </row>
    <row r="41" spans="2:20" ht="16.5" customHeight="1" x14ac:dyDescent="0.2">
      <c r="I41" s="37"/>
      <c r="J41" s="38"/>
      <c r="M41" s="15"/>
    </row>
    <row r="42" spans="2:20" ht="16.5" customHeight="1" x14ac:dyDescent="0.2">
      <c r="I42" s="39"/>
      <c r="J42" s="40"/>
    </row>
    <row r="45" spans="2:20" ht="16.5" customHeight="1" x14ac:dyDescent="0.2">
      <c r="N45" s="23"/>
    </row>
    <row r="46" spans="2:20" ht="16.5" customHeight="1" x14ac:dyDescent="0.2">
      <c r="N46" s="23"/>
    </row>
  </sheetData>
  <sheetProtection sheet="1" selectLockedCells="1"/>
  <mergeCells count="8">
    <mergeCell ref="N45:N46"/>
    <mergeCell ref="I35:I36"/>
    <mergeCell ref="D3:D4"/>
    <mergeCell ref="D5:D6"/>
    <mergeCell ref="C10:D11"/>
    <mergeCell ref="N34:T34"/>
    <mergeCell ref="I39:J42"/>
    <mergeCell ref="I38:J38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UT29 LAZ3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Ján Fuksa</cp:lastModifiedBy>
  <cp:lastPrinted>2023-07-03T10:21:19Z</cp:lastPrinted>
  <dcterms:created xsi:type="dcterms:W3CDTF">2023-06-06T09:21:51Z</dcterms:created>
  <dcterms:modified xsi:type="dcterms:W3CDTF">2024-07-15T12:35:05Z</dcterms:modified>
</cp:coreProperties>
</file>