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C:\Users\denis.danihel\Desktop\Výpočet prekrytia lamiel a rozostupov U50 a UT50\UT29 a U29\"/>
    </mc:Choice>
  </mc:AlternateContent>
  <xr:revisionPtr revIDLastSave="0" documentId="13_ncr:1_{25B0B758-96EB-4476-A9F7-9A82EA75DB7B}" xr6:coauthVersionLast="47" xr6:coauthVersionMax="47" xr10:uidLastSave="{00000000-0000-0000-0000-000000000000}"/>
  <bookViews>
    <workbookView xWindow="-120" yWindow="-120" windowWidth="38640" windowHeight="21120" xr2:uid="{A55A0788-209D-4D9A-AA8E-D00B3C41A6E4}"/>
  </bookViews>
  <sheets>
    <sheet name="UT29 LAZ4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2" l="1"/>
  <c r="D13" i="12" s="1"/>
  <c r="F18" i="12" s="1"/>
  <c r="AI5" i="12"/>
  <c r="AM4" i="12"/>
  <c r="AI29" i="12" s="1"/>
  <c r="C38" i="12" s="1"/>
  <c r="D38" i="12" s="1"/>
  <c r="AI23" i="12" l="1"/>
  <c r="C32" i="12" s="1"/>
  <c r="D32" i="12" s="1"/>
  <c r="C14" i="12"/>
  <c r="F14" i="12" s="1"/>
  <c r="AI26" i="12"/>
  <c r="C35" i="12" s="1"/>
  <c r="D35" i="12" s="1"/>
  <c r="AI22" i="12"/>
  <c r="C31" i="12" s="1"/>
  <c r="D31" i="12" s="1"/>
  <c r="AI30" i="12"/>
  <c r="C39" i="12" s="1"/>
  <c r="D39" i="12" s="1"/>
  <c r="AI14" i="12"/>
  <c r="C23" i="12" s="1"/>
  <c r="D23" i="12" s="1"/>
  <c r="AI31" i="12"/>
  <c r="AI15" i="12"/>
  <c r="C24" i="12" s="1"/>
  <c r="D24" i="12" s="1"/>
  <c r="I35" i="12"/>
  <c r="I39" i="12" s="1"/>
  <c r="F22" i="12"/>
  <c r="AI16" i="12"/>
  <c r="C25" i="12" s="1"/>
  <c r="D25" i="12" s="1"/>
  <c r="AI24" i="12"/>
  <c r="C33" i="12" s="1"/>
  <c r="D33" i="12" s="1"/>
  <c r="AI17" i="12"/>
  <c r="C26" i="12" s="1"/>
  <c r="D26" i="12" s="1"/>
  <c r="AI6" i="12"/>
  <c r="C15" i="12" s="1"/>
  <c r="D15" i="12" s="1"/>
  <c r="AI7" i="12"/>
  <c r="C16" i="12" s="1"/>
  <c r="D16" i="12" s="1"/>
  <c r="AI25" i="12"/>
  <c r="C34" i="12" s="1"/>
  <c r="D34" i="12" s="1"/>
  <c r="AI8" i="12"/>
  <c r="C17" i="12" s="1"/>
  <c r="D17" i="12" s="1"/>
  <c r="AI9" i="12"/>
  <c r="C18" i="12" s="1"/>
  <c r="D18" i="12" s="1"/>
  <c r="AI18" i="12"/>
  <c r="C27" i="12" s="1"/>
  <c r="D27" i="12" s="1"/>
  <c r="AI10" i="12"/>
  <c r="C19" i="12" s="1"/>
  <c r="D19" i="12" s="1"/>
  <c r="AI12" i="12"/>
  <c r="C21" i="12" s="1"/>
  <c r="D21" i="12" s="1"/>
  <c r="AI27" i="12"/>
  <c r="C36" i="12" s="1"/>
  <c r="D36" i="12" s="1"/>
  <c r="AI13" i="12"/>
  <c r="C22" i="12" s="1"/>
  <c r="D22" i="12" s="1"/>
  <c r="AI11" i="12"/>
  <c r="C20" i="12" s="1"/>
  <c r="D20" i="12" s="1"/>
  <c r="AI20" i="12"/>
  <c r="C29" i="12" s="1"/>
  <c r="D29" i="12" s="1"/>
  <c r="AI28" i="12"/>
  <c r="C37" i="12" s="1"/>
  <c r="D37" i="12" s="1"/>
  <c r="AI21" i="12"/>
  <c r="C30" i="12" s="1"/>
  <c r="D30" i="12" s="1"/>
  <c r="AI19" i="12"/>
  <c r="C28" i="12" s="1"/>
  <c r="D28" i="12" s="1"/>
  <c r="D14" i="12" l="1"/>
  <c r="F10" i="12" s="1"/>
</calcChain>
</file>

<file path=xl/sharedStrings.xml><?xml version="1.0" encoding="utf-8"?>
<sst xmlns="http://schemas.openxmlformats.org/spreadsheetml/2006/main" count="17" uniqueCount="17">
  <si>
    <t>výška lamely</t>
  </si>
  <si>
    <t>výška prvej diery</t>
  </si>
  <si>
    <t>ku dalsej diere</t>
  </si>
  <si>
    <t>konštanty</t>
  </si>
  <si>
    <t>maximálne prekrytie</t>
  </si>
  <si>
    <t>Lamela</t>
  </si>
  <si>
    <t>Výška</t>
  </si>
  <si>
    <t>Diery v drážkach</t>
  </si>
  <si>
    <t>Počet lamiel</t>
  </si>
  <si>
    <t>mm</t>
  </si>
  <si>
    <t>Prekrytie</t>
  </si>
  <si>
    <t>[mm]</t>
  </si>
  <si>
    <t>Poznámka</t>
  </si>
  <si>
    <t>[ks ]</t>
  </si>
  <si>
    <r>
      <t>Výška "</t>
    </r>
    <r>
      <rPr>
        <b/>
        <sz val="12"/>
        <color theme="1"/>
        <rFont val="Calibri"/>
        <family val="2"/>
        <charset val="238"/>
        <scheme val="minor"/>
      </rPr>
      <t>UT</t>
    </r>
    <r>
      <rPr>
        <sz val="12"/>
        <color theme="1"/>
        <rFont val="Calibri"/>
        <family val="2"/>
        <charset val="238"/>
        <scheme val="minor"/>
      </rPr>
      <t>" profilu</t>
    </r>
  </si>
  <si>
    <t>Drážka 1/3(mm)</t>
  </si>
  <si>
    <t>Drážka 3/1(mm)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</si>
</sst>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92D05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 tint="4.9989318521683403E-2"/>
      <name val="Calibri"/>
      <family val="2"/>
      <charset val="238"/>
      <scheme val="minor"/>
    </font>
    <font>
      <b/>
      <sz val="20"/>
      <color rgb="FF92D05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6" borderId="5" xfId="0" applyFont="1" applyFill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1" fontId="1" fillId="0" borderId="3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0" fontId="1" fillId="6" borderId="0" xfId="0" applyFont="1" applyFill="1" applyProtection="1">
      <protection hidden="1"/>
    </xf>
    <xf numFmtId="0" fontId="2" fillId="3" borderId="0" xfId="0" applyFont="1" applyFill="1" applyProtection="1"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164" fontId="2" fillId="0" borderId="2" xfId="0" applyNumberFormat="1" applyFont="1" applyBorder="1" applyProtection="1">
      <protection hidden="1"/>
    </xf>
    <xf numFmtId="0" fontId="2" fillId="2" borderId="1" xfId="0" applyFont="1" applyFill="1" applyBorder="1" applyAlignment="1" applyProtection="1">
      <alignment horizontal="left"/>
      <protection hidden="1"/>
    </xf>
    <xf numFmtId="164" fontId="1" fillId="0" borderId="0" xfId="0" applyNumberFormat="1" applyFont="1" applyProtection="1">
      <protection hidden="1"/>
    </xf>
    <xf numFmtId="0" fontId="4" fillId="0" borderId="0" xfId="0" applyFont="1" applyProtection="1">
      <protection hidden="1"/>
    </xf>
    <xf numFmtId="0" fontId="4" fillId="7" borderId="2" xfId="0" applyFont="1" applyFill="1" applyBorder="1" applyAlignment="1" applyProtection="1">
      <alignment horizontal="center" vertical="center"/>
      <protection hidden="1"/>
    </xf>
    <xf numFmtId="0" fontId="5" fillId="7" borderId="21" xfId="0" applyFont="1" applyFill="1" applyBorder="1" applyAlignment="1" applyProtection="1">
      <alignment horizontal="center" vertical="center"/>
      <protection hidden="1"/>
    </xf>
    <xf numFmtId="0" fontId="4" fillId="6" borderId="8" xfId="0" applyFont="1" applyFill="1" applyBorder="1" applyAlignment="1" applyProtection="1">
      <alignment horizontal="center" vertical="center"/>
      <protection hidden="1"/>
    </xf>
    <xf numFmtId="0" fontId="5" fillId="6" borderId="10" xfId="0" applyFont="1" applyFill="1" applyBorder="1" applyAlignment="1" applyProtection="1">
      <alignment horizontal="center" vertical="center"/>
      <protection hidden="1"/>
    </xf>
    <xf numFmtId="1" fontId="2" fillId="0" borderId="0" xfId="0" applyNumberFormat="1" applyFont="1" applyAlignment="1" applyProtection="1">
      <alignment vertical="top"/>
      <protection hidden="1"/>
    </xf>
    <xf numFmtId="164" fontId="7" fillId="0" borderId="0" xfId="0" applyNumberFormat="1" applyFont="1" applyAlignment="1" applyProtection="1">
      <alignment vertical="center"/>
      <protection hidden="1"/>
    </xf>
    <xf numFmtId="0" fontId="8" fillId="4" borderId="14" xfId="0" applyFont="1" applyFill="1" applyBorder="1" applyAlignment="1" applyProtection="1">
      <alignment horizontal="center" vertical="center"/>
      <protection hidden="1"/>
    </xf>
    <xf numFmtId="0" fontId="8" fillId="4" borderId="15" xfId="0" applyFont="1" applyFill="1" applyBorder="1" applyAlignment="1" applyProtection="1">
      <alignment horizontal="center" vertical="center"/>
      <protection hidden="1"/>
    </xf>
    <xf numFmtId="0" fontId="8" fillId="4" borderId="13" xfId="0" applyFont="1" applyFill="1" applyBorder="1" applyAlignment="1" applyProtection="1">
      <alignment horizontal="center" vertical="center"/>
      <protection hidden="1"/>
    </xf>
    <xf numFmtId="0" fontId="8" fillId="4" borderId="16" xfId="0" applyFont="1" applyFill="1" applyBorder="1" applyAlignment="1" applyProtection="1">
      <alignment horizontal="center" vertical="center"/>
      <protection hidden="1"/>
    </xf>
    <xf numFmtId="0" fontId="8" fillId="4" borderId="17" xfId="0" applyFont="1" applyFill="1" applyBorder="1" applyAlignment="1" applyProtection="1">
      <alignment horizontal="center" vertical="center"/>
      <protection hidden="1"/>
    </xf>
    <xf numFmtId="0" fontId="8" fillId="4" borderId="18" xfId="0" applyFont="1" applyFill="1" applyBorder="1" applyAlignment="1" applyProtection="1">
      <alignment horizontal="center" vertical="center"/>
      <protection hidden="1"/>
    </xf>
    <xf numFmtId="164" fontId="3" fillId="0" borderId="0" xfId="0" applyNumberFormat="1" applyFont="1" applyAlignment="1" applyProtection="1">
      <alignment horizontal="left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locked="0" hidden="1"/>
    </xf>
    <xf numFmtId="0" fontId="6" fillId="5" borderId="22" xfId="0" applyFont="1" applyFill="1" applyBorder="1" applyAlignment="1" applyProtection="1">
      <alignment horizontal="center" vertical="center"/>
      <protection locked="0" hidden="1"/>
    </xf>
    <xf numFmtId="0" fontId="6" fillId="5" borderId="23" xfId="0" applyFont="1" applyFill="1" applyBorder="1" applyAlignment="1" applyProtection="1">
      <alignment horizontal="center" vertical="center"/>
      <protection locked="0" hidden="1"/>
    </xf>
    <xf numFmtId="0" fontId="6" fillId="5" borderId="12" xfId="0" applyFont="1" applyFill="1" applyBorder="1" applyAlignment="1" applyProtection="1">
      <alignment horizontal="center" vertical="center"/>
      <protection locked="0" hidden="1"/>
    </xf>
    <xf numFmtId="0" fontId="2" fillId="7" borderId="9" xfId="0" applyFont="1" applyFill="1" applyBorder="1" applyAlignment="1" applyProtection="1">
      <alignment horizontal="center" vertical="center" wrapText="1"/>
      <protection hidden="1"/>
    </xf>
    <xf numFmtId="0" fontId="2" fillId="7" borderId="6" xfId="0" applyFont="1" applyFill="1" applyBorder="1" applyAlignment="1" applyProtection="1">
      <alignment horizontal="center" vertical="center" wrapText="1"/>
      <protection hidden="1"/>
    </xf>
    <xf numFmtId="0" fontId="2" fillId="7" borderId="10" xfId="0" applyFont="1" applyFill="1" applyBorder="1" applyAlignment="1" applyProtection="1">
      <alignment horizontal="center" vertical="center" wrapText="1"/>
      <protection hidden="1"/>
    </xf>
    <xf numFmtId="0" fontId="2" fillId="7" borderId="7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/>
      <protection hidden="1"/>
    </xf>
    <xf numFmtId="164" fontId="7" fillId="0" borderId="11" xfId="0" applyNumberFormat="1" applyFont="1" applyBorder="1" applyAlignment="1" applyProtection="1">
      <alignment horizontal="center" vertical="center"/>
      <protection hidden="1"/>
    </xf>
    <xf numFmtId="164" fontId="7" fillId="0" borderId="12" xfId="0" applyNumberFormat="1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/>
      <protection hidden="1"/>
    </xf>
    <xf numFmtId="0" fontId="1" fillId="0" borderId="20" xfId="0" applyFont="1" applyBorder="1" applyAlignment="1" applyProtection="1">
      <alignment horizontal="center"/>
      <protection hidden="1"/>
    </xf>
  </cellXfs>
  <cellStyles count="1">
    <cellStyle name="Normálna" xfId="0" builtinId="0"/>
  </cellStyles>
  <dxfs count="5"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svg"/><Relationship Id="rId10" Type="http://schemas.openxmlformats.org/officeDocument/2006/relationships/image" Target="../media/image10.sv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13795</xdr:colOff>
      <xdr:row>45</xdr:row>
      <xdr:rowOff>66018</xdr:rowOff>
    </xdr:from>
    <xdr:to>
      <xdr:col>7</xdr:col>
      <xdr:colOff>852640</xdr:colOff>
      <xdr:row>54</xdr:row>
      <xdr:rowOff>179191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70FD5D07-47E0-48E4-9D94-B9E03A0C5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1420" y="9371943"/>
          <a:ext cx="3334395" cy="1999123"/>
        </a:xfrm>
        <a:prstGeom prst="rect">
          <a:avLst/>
        </a:prstGeom>
      </xdr:spPr>
    </xdr:pic>
    <xdr:clientData/>
  </xdr:twoCellAnchor>
  <xdr:twoCellAnchor editAs="oneCell">
    <xdr:from>
      <xdr:col>1</xdr:col>
      <xdr:colOff>267685</xdr:colOff>
      <xdr:row>47</xdr:row>
      <xdr:rowOff>57821</xdr:rowOff>
    </xdr:from>
    <xdr:to>
      <xdr:col>3</xdr:col>
      <xdr:colOff>791560</xdr:colOff>
      <xdr:row>54</xdr:row>
      <xdr:rowOff>26543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B336769C-EC9F-4627-8EE3-C6DAD6297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3410" y="9782846"/>
          <a:ext cx="2657475" cy="1435572"/>
        </a:xfrm>
        <a:prstGeom prst="rect">
          <a:avLst/>
        </a:prstGeom>
      </xdr:spPr>
    </xdr:pic>
    <xdr:clientData/>
  </xdr:twoCellAnchor>
  <xdr:twoCellAnchor>
    <xdr:from>
      <xdr:col>4</xdr:col>
      <xdr:colOff>59121</xdr:colOff>
      <xdr:row>3</xdr:row>
      <xdr:rowOff>19707</xdr:rowOff>
    </xdr:from>
    <xdr:to>
      <xdr:col>6</xdr:col>
      <xdr:colOff>367801</xdr:colOff>
      <xdr:row>3</xdr:row>
      <xdr:rowOff>145098</xdr:rowOff>
    </xdr:to>
    <xdr:cxnSp macro="">
      <xdr:nvCxnSpPr>
        <xdr:cNvPr id="4" name="Rovná spojovacia šípka 3">
          <a:extLst>
            <a:ext uri="{FF2B5EF4-FFF2-40B4-BE49-F238E27FC236}">
              <a16:creationId xmlns:a16="http://schemas.microsoft.com/office/drawing/2014/main" id="{C588C1A7-1FC6-4913-8F3C-8CAD2DE5DAA7}"/>
            </a:ext>
          </a:extLst>
        </xdr:cNvPr>
        <xdr:cNvCxnSpPr>
          <a:endCxn id="8" idx="1"/>
        </xdr:cNvCxnSpPr>
      </xdr:nvCxnSpPr>
      <xdr:spPr>
        <a:xfrm>
          <a:off x="3202371" y="524532"/>
          <a:ext cx="1442155" cy="125391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56284</xdr:colOff>
      <xdr:row>3</xdr:row>
      <xdr:rowOff>145098</xdr:rowOff>
    </xdr:from>
    <xdr:to>
      <xdr:col>6</xdr:col>
      <xdr:colOff>367801</xdr:colOff>
      <xdr:row>5</xdr:row>
      <xdr:rowOff>30306</xdr:rowOff>
    </xdr:to>
    <xdr:cxnSp macro="">
      <xdr:nvCxnSpPr>
        <xdr:cNvPr id="5" name="Rovná spojovacia šípka 4">
          <a:extLst>
            <a:ext uri="{FF2B5EF4-FFF2-40B4-BE49-F238E27FC236}">
              <a16:creationId xmlns:a16="http://schemas.microsoft.com/office/drawing/2014/main" id="{4913DDF9-F303-4D33-80CE-4793E8A9E1B6}"/>
            </a:ext>
          </a:extLst>
        </xdr:cNvPr>
        <xdr:cNvCxnSpPr>
          <a:endCxn id="8" idx="1"/>
        </xdr:cNvCxnSpPr>
      </xdr:nvCxnSpPr>
      <xdr:spPr>
        <a:xfrm flipV="1">
          <a:off x="3199534" y="649923"/>
          <a:ext cx="1444992" cy="304308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10117</xdr:colOff>
      <xdr:row>1</xdr:row>
      <xdr:rowOff>63423</xdr:rowOff>
    </xdr:from>
    <xdr:to>
      <xdr:col>9</xdr:col>
      <xdr:colOff>895350</xdr:colOff>
      <xdr:row>29</xdr:row>
      <xdr:rowOff>152400</xdr:rowOff>
    </xdr:to>
    <xdr:sp macro="" textlink="">
      <xdr:nvSpPr>
        <xdr:cNvPr id="6" name="BlokTextu 5">
          <a:extLst>
            <a:ext uri="{FF2B5EF4-FFF2-40B4-BE49-F238E27FC236}">
              <a16:creationId xmlns:a16="http://schemas.microsoft.com/office/drawing/2014/main" id="{29D00D3B-F811-450C-8F9B-6E9684CA3B56}"/>
            </a:ext>
          </a:extLst>
        </xdr:cNvPr>
        <xdr:cNvSpPr txBox="1"/>
      </xdr:nvSpPr>
      <xdr:spPr>
        <a:xfrm>
          <a:off x="7477717" y="149148"/>
          <a:ext cx="3228383" cy="5956377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 vypočítanie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rozostupov dier pre montáž lamiel doplníme do tabuľky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"výšku UT profilu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 požadovaný počet lamiel v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alebo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"UT"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profile. </a:t>
          </a:r>
        </a:p>
        <a:p>
          <a:endParaRPr lang="sk-SK" sz="1500">
            <a:effectLst/>
          </a:endParaRPr>
        </a:p>
        <a:p>
          <a:pPr eaLnBrk="1" fontAlgn="auto" latinLnBrk="0" hangingPunct="1"/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 zadaní hodnôt vidíme v tabuľke vypočítané hodnoty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rozstupov dier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prekrytia lamiel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[mm].</a:t>
          </a:r>
        </a:p>
        <a:p>
          <a:pPr eaLnBrk="1" fontAlgn="auto" latinLnBrk="0" hangingPunct="1"/>
          <a:endParaRPr lang="sk-SK" sz="1500">
            <a:effectLst/>
          </a:endParaRPr>
        </a:p>
        <a:p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 výplni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AL-LAZ4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pre značenie otvorov a uchytenie lamiel na profily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AL-U29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AL-UT29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použijeme </a:t>
          </a:r>
          <a:r>
            <a:rPr lang="sk-SK" sz="15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prvú</a:t>
          </a:r>
          <a:r>
            <a:rPr lang="sk-SK" sz="15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</a:t>
          </a:r>
          <a:r>
            <a:rPr lang="sk-SK" sz="15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tretiu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drážku, na ktorú značíme diery podľa hodnôt z tabuľky na zvolený počet lamiel a výšku profilov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AL-U29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AL-UT29</a:t>
          </a:r>
        </a:p>
        <a:p>
          <a:endParaRPr lang="sk-SK" sz="1500">
            <a:effectLst/>
          </a:endParaRPr>
        </a:p>
        <a:p>
          <a:pPr eaLnBrk="1" fontAlgn="auto" latinLnBrk="0" hangingPunct="1"/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 tabuľky vyberieme vypočítané hodnoty zo stĺpca "Drážka" a postupne podľa hodnôt značíme diery v príslušnej drážke až po poslednú lamelu. Diery značíme od začiatku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alebo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profilu. </a:t>
          </a:r>
          <a:endParaRPr lang="sk-SK" sz="1500">
            <a:effectLst/>
          </a:endParaRPr>
        </a:p>
      </xdr:txBody>
    </xdr:sp>
    <xdr:clientData/>
  </xdr:twoCellAnchor>
  <xdr:twoCellAnchor>
    <xdr:from>
      <xdr:col>7</xdr:col>
      <xdr:colOff>1015660</xdr:colOff>
      <xdr:row>31</xdr:row>
      <xdr:rowOff>135899</xdr:rowOff>
    </xdr:from>
    <xdr:to>
      <xdr:col>9</xdr:col>
      <xdr:colOff>1268936</xdr:colOff>
      <xdr:row>33</xdr:row>
      <xdr:rowOff>69606</xdr:rowOff>
    </xdr:to>
    <xdr:sp macro="" textlink="">
      <xdr:nvSpPr>
        <xdr:cNvPr id="7" name="BlokTextu 6">
          <a:extLst>
            <a:ext uri="{FF2B5EF4-FFF2-40B4-BE49-F238E27FC236}">
              <a16:creationId xmlns:a16="http://schemas.microsoft.com/office/drawing/2014/main" id="{4DF8F13B-79CD-4477-9A4C-A2C6995E8216}"/>
            </a:ext>
          </a:extLst>
        </xdr:cNvPr>
        <xdr:cNvSpPr txBox="1"/>
      </xdr:nvSpPr>
      <xdr:spPr>
        <a:xfrm>
          <a:off x="7368835" y="6508124"/>
          <a:ext cx="3710851" cy="3528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="1">
              <a:solidFill>
                <a:schemeClr val="tx1"/>
              </a:solidFill>
            </a:rPr>
            <a:t>Reálne (vypočítané)</a:t>
          </a:r>
          <a:r>
            <a:rPr lang="sk-SK" sz="1500" b="1" baseline="0">
              <a:solidFill>
                <a:schemeClr val="tx1"/>
              </a:solidFill>
            </a:rPr>
            <a:t> </a:t>
          </a:r>
          <a:r>
            <a:rPr lang="sk-SK" sz="1500" b="1">
              <a:solidFill>
                <a:schemeClr val="tx1"/>
              </a:solidFill>
            </a:rPr>
            <a:t>prekrytie</a:t>
          </a:r>
        </a:p>
      </xdr:txBody>
    </xdr:sp>
    <xdr:clientData/>
  </xdr:twoCellAnchor>
  <xdr:twoCellAnchor>
    <xdr:from>
      <xdr:col>6</xdr:col>
      <xdr:colOff>367801</xdr:colOff>
      <xdr:row>2</xdr:row>
      <xdr:rowOff>79989</xdr:rowOff>
    </xdr:from>
    <xdr:to>
      <xdr:col>7</xdr:col>
      <xdr:colOff>1104900</xdr:colOff>
      <xdr:row>5</xdr:row>
      <xdr:rowOff>0</xdr:rowOff>
    </xdr:to>
    <xdr:sp macro="" textlink="">
      <xdr:nvSpPr>
        <xdr:cNvPr id="8" name="BlokTextu 7">
          <a:extLst>
            <a:ext uri="{FF2B5EF4-FFF2-40B4-BE49-F238E27FC236}">
              <a16:creationId xmlns:a16="http://schemas.microsoft.com/office/drawing/2014/main" id="{D34EF329-5D72-4108-81E2-B09F11C8FA3B}"/>
            </a:ext>
          </a:extLst>
        </xdr:cNvPr>
        <xdr:cNvSpPr txBox="1"/>
      </xdr:nvSpPr>
      <xdr:spPr>
        <a:xfrm>
          <a:off x="4644526" y="375264"/>
          <a:ext cx="2813549" cy="548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2500" b="1">
              <a:solidFill>
                <a:srgbClr val="FF0000"/>
              </a:solidFill>
            </a:rPr>
            <a:t>Doplňte</a:t>
          </a:r>
          <a:r>
            <a:rPr lang="sk-SK" sz="2500" b="1" baseline="0">
              <a:solidFill>
                <a:srgbClr val="FF0000"/>
              </a:solidFill>
            </a:rPr>
            <a:t> hodnoty</a:t>
          </a:r>
          <a:endParaRPr lang="sk-SK" sz="25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655320</xdr:colOff>
      <xdr:row>12</xdr:row>
      <xdr:rowOff>135354</xdr:rowOff>
    </xdr:from>
    <xdr:to>
      <xdr:col>5</xdr:col>
      <xdr:colOff>130342</xdr:colOff>
      <xdr:row>17</xdr:row>
      <xdr:rowOff>90236</xdr:rowOff>
    </xdr:to>
    <xdr:sp macro="" textlink="">
      <xdr:nvSpPr>
        <xdr:cNvPr id="9" name="Voľný tvar: obrazec 8">
          <a:extLst>
            <a:ext uri="{FF2B5EF4-FFF2-40B4-BE49-F238E27FC236}">
              <a16:creationId xmlns:a16="http://schemas.microsoft.com/office/drawing/2014/main" id="{416D5B05-AEFE-44AE-8EDC-9E6C82DD1B8E}"/>
            </a:ext>
          </a:extLst>
        </xdr:cNvPr>
        <xdr:cNvSpPr/>
      </xdr:nvSpPr>
      <xdr:spPr>
        <a:xfrm>
          <a:off x="2874645" y="2526129"/>
          <a:ext cx="1113322" cy="1002632"/>
        </a:xfrm>
        <a:custGeom>
          <a:avLst/>
          <a:gdLst>
            <a:gd name="connsiteX0" fmla="*/ 0 w 1512794"/>
            <a:gd name="connsiteY0" fmla="*/ 0 h 2689412"/>
            <a:gd name="connsiteX1" fmla="*/ 930088 w 1512794"/>
            <a:gd name="connsiteY1" fmla="*/ 0 h 2689412"/>
            <a:gd name="connsiteX2" fmla="*/ 930088 w 1512794"/>
            <a:gd name="connsiteY2" fmla="*/ 2689412 h 2689412"/>
            <a:gd name="connsiteX3" fmla="*/ 1512794 w 1512794"/>
            <a:gd name="connsiteY3" fmla="*/ 2689412 h 268941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512794" h="2689412">
              <a:moveTo>
                <a:pt x="0" y="0"/>
              </a:moveTo>
              <a:lnTo>
                <a:pt x="930088" y="0"/>
              </a:lnTo>
              <a:lnTo>
                <a:pt x="930088" y="2689412"/>
              </a:lnTo>
              <a:lnTo>
                <a:pt x="1512794" y="2689412"/>
              </a:lnTo>
            </a:path>
          </a:pathLst>
        </a:custGeom>
        <a:noFill/>
        <a:ln w="25400">
          <a:headEnd type="oval"/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 fPrintsWithSheet="0"/>
  </xdr:twoCellAnchor>
  <xdr:twoCellAnchor>
    <xdr:from>
      <xdr:col>2</xdr:col>
      <xdr:colOff>777038</xdr:colOff>
      <xdr:row>12</xdr:row>
      <xdr:rowOff>45118</xdr:rowOff>
    </xdr:from>
    <xdr:to>
      <xdr:col>5</xdr:col>
      <xdr:colOff>220578</xdr:colOff>
      <xdr:row>21</xdr:row>
      <xdr:rowOff>90238</xdr:rowOff>
    </xdr:to>
    <xdr:sp macro="" textlink="">
      <xdr:nvSpPr>
        <xdr:cNvPr id="10" name="Voľný tvar: obrazec 9">
          <a:extLst>
            <a:ext uri="{FF2B5EF4-FFF2-40B4-BE49-F238E27FC236}">
              <a16:creationId xmlns:a16="http://schemas.microsoft.com/office/drawing/2014/main" id="{44C4FB47-0931-43EA-B7FD-627F5A87F7AA}"/>
            </a:ext>
          </a:extLst>
        </xdr:cNvPr>
        <xdr:cNvSpPr/>
      </xdr:nvSpPr>
      <xdr:spPr>
        <a:xfrm>
          <a:off x="2072438" y="2435893"/>
          <a:ext cx="2005765" cy="1931070"/>
        </a:xfrm>
        <a:custGeom>
          <a:avLst/>
          <a:gdLst>
            <a:gd name="connsiteX0" fmla="*/ 0 w 4448735"/>
            <a:gd name="connsiteY0" fmla="*/ 0 h 3496236"/>
            <a:gd name="connsiteX1" fmla="*/ 3406588 w 4448735"/>
            <a:gd name="connsiteY1" fmla="*/ 0 h 3496236"/>
            <a:gd name="connsiteX2" fmla="*/ 3406588 w 4448735"/>
            <a:gd name="connsiteY2" fmla="*/ 3496236 h 3496236"/>
            <a:gd name="connsiteX3" fmla="*/ 4381500 w 4448735"/>
            <a:gd name="connsiteY3" fmla="*/ 3496236 h 3496236"/>
            <a:gd name="connsiteX4" fmla="*/ 4448735 w 4448735"/>
            <a:gd name="connsiteY4" fmla="*/ 3496236 h 34962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448735" h="3496236">
              <a:moveTo>
                <a:pt x="0" y="0"/>
              </a:moveTo>
              <a:lnTo>
                <a:pt x="3406588" y="0"/>
              </a:lnTo>
              <a:lnTo>
                <a:pt x="3406588" y="3496236"/>
              </a:lnTo>
              <a:lnTo>
                <a:pt x="4381500" y="3496236"/>
              </a:lnTo>
              <a:lnTo>
                <a:pt x="4448735" y="3496236"/>
              </a:lnTo>
            </a:path>
          </a:pathLst>
        </a:custGeom>
        <a:noFill/>
        <a:ln w="25400" cap="rnd">
          <a:headEnd type="oval"/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 fPrintsWithSheet="0"/>
  </xdr:twoCellAnchor>
  <xdr:twoCellAnchor>
    <xdr:from>
      <xdr:col>2</xdr:col>
      <xdr:colOff>770008</xdr:colOff>
      <xdr:row>13</xdr:row>
      <xdr:rowOff>33731</xdr:rowOff>
    </xdr:from>
    <xdr:to>
      <xdr:col>5</xdr:col>
      <xdr:colOff>76200</xdr:colOff>
      <xdr:row>13</xdr:row>
      <xdr:rowOff>33731</xdr:rowOff>
    </xdr:to>
    <xdr:cxnSp macro="">
      <xdr:nvCxnSpPr>
        <xdr:cNvPr id="11" name="Rovná spojnica 10">
          <a:extLst>
            <a:ext uri="{FF2B5EF4-FFF2-40B4-BE49-F238E27FC236}">
              <a16:creationId xmlns:a16="http://schemas.microsoft.com/office/drawing/2014/main" id="{157CC13E-D294-488A-8AF8-38B84DBFEE86}"/>
            </a:ext>
          </a:extLst>
        </xdr:cNvPr>
        <xdr:cNvCxnSpPr/>
      </xdr:nvCxnSpPr>
      <xdr:spPr>
        <a:xfrm>
          <a:off x="2065408" y="2634056"/>
          <a:ext cx="1868417" cy="0"/>
        </a:xfrm>
        <a:prstGeom prst="line">
          <a:avLst/>
        </a:prstGeom>
        <a:ln w="25400">
          <a:solidFill>
            <a:srgbClr val="00B0F0"/>
          </a:solidFill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3</xdr:col>
      <xdr:colOff>681789</xdr:colOff>
      <xdr:row>9</xdr:row>
      <xdr:rowOff>85223</xdr:rowOff>
    </xdr:from>
    <xdr:to>
      <xdr:col>5</xdr:col>
      <xdr:colOff>150395</xdr:colOff>
      <xdr:row>13</xdr:row>
      <xdr:rowOff>125329</xdr:rowOff>
    </xdr:to>
    <xdr:sp macro="" textlink="">
      <xdr:nvSpPr>
        <xdr:cNvPr id="12" name="Voľný tvar: obrazec 11">
          <a:extLst>
            <a:ext uri="{FF2B5EF4-FFF2-40B4-BE49-F238E27FC236}">
              <a16:creationId xmlns:a16="http://schemas.microsoft.com/office/drawing/2014/main" id="{35855D3E-742F-4A9F-8665-7BF7F0F54E12}"/>
            </a:ext>
          </a:extLst>
        </xdr:cNvPr>
        <xdr:cNvSpPr/>
      </xdr:nvSpPr>
      <xdr:spPr>
        <a:xfrm>
          <a:off x="2901114" y="1847348"/>
          <a:ext cx="1106906" cy="878306"/>
        </a:xfrm>
        <a:custGeom>
          <a:avLst/>
          <a:gdLst>
            <a:gd name="connsiteX0" fmla="*/ 0 w 2238375"/>
            <a:gd name="connsiteY0" fmla="*/ 876300 h 876300"/>
            <a:gd name="connsiteX1" fmla="*/ 1266825 w 2238375"/>
            <a:gd name="connsiteY1" fmla="*/ 876300 h 876300"/>
            <a:gd name="connsiteX2" fmla="*/ 1266825 w 2238375"/>
            <a:gd name="connsiteY2" fmla="*/ 0 h 876300"/>
            <a:gd name="connsiteX3" fmla="*/ 2238375 w 2238375"/>
            <a:gd name="connsiteY3" fmla="*/ 0 h 8763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238375" h="876300">
              <a:moveTo>
                <a:pt x="0" y="876300"/>
              </a:moveTo>
              <a:lnTo>
                <a:pt x="1266825" y="876300"/>
              </a:lnTo>
              <a:lnTo>
                <a:pt x="1266825" y="0"/>
              </a:lnTo>
              <a:lnTo>
                <a:pt x="2238375" y="0"/>
              </a:lnTo>
            </a:path>
          </a:pathLst>
        </a:custGeom>
        <a:noFill/>
        <a:ln w="25400">
          <a:solidFill>
            <a:srgbClr val="00B0F0"/>
          </a:solidFill>
          <a:headEnd type="oval"/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 fPrintsWithSheet="0"/>
  </xdr:twoCellAnchor>
  <xdr:twoCellAnchor>
    <xdr:from>
      <xdr:col>10</xdr:col>
      <xdr:colOff>326940</xdr:colOff>
      <xdr:row>1</xdr:row>
      <xdr:rowOff>22480</xdr:rowOff>
    </xdr:from>
    <xdr:to>
      <xdr:col>13</xdr:col>
      <xdr:colOff>545648</xdr:colOff>
      <xdr:row>9</xdr:row>
      <xdr:rowOff>38100</xdr:rowOff>
    </xdr:to>
    <xdr:sp macro="" textlink="">
      <xdr:nvSpPr>
        <xdr:cNvPr id="13" name="BlokTextu 12">
          <a:extLst>
            <a:ext uri="{FF2B5EF4-FFF2-40B4-BE49-F238E27FC236}">
              <a16:creationId xmlns:a16="http://schemas.microsoft.com/office/drawing/2014/main" id="{B72B1AC5-6DD3-4FAF-A133-4ECB481F5DE1}"/>
            </a:ext>
          </a:extLst>
        </xdr:cNvPr>
        <xdr:cNvSpPr txBox="1"/>
      </xdr:nvSpPr>
      <xdr:spPr>
        <a:xfrm>
          <a:off x="11509290" y="108205"/>
          <a:ext cx="6448058" cy="1692020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 montáži lamiel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AL-LAZ4 </a:t>
          </a:r>
          <a:r>
            <a:rPr lang="sk-SK" sz="15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je potrebné počas značenia dier rozlišovať pravý a ľavý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</a:t>
          </a:r>
          <a:r>
            <a:rPr lang="sk-SK" sz="15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profil.</a:t>
          </a:r>
        </a:p>
        <a:p>
          <a:endParaRPr lang="sk-SK" sz="15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 montáži lamiel na ľavý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UT"</a:t>
          </a:r>
          <a:r>
            <a:rPr lang="sk-SK" sz="15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profil je potrebné použiť hodnoty v obrátenom poradí.</a:t>
          </a:r>
          <a:endParaRPr lang="sk-SK" sz="1500">
            <a:effectLst/>
          </a:endParaRPr>
        </a:p>
        <a:p>
          <a:endParaRPr lang="sk-SK" sz="1500">
            <a:effectLst/>
          </a:endParaRPr>
        </a:p>
      </xdr:txBody>
    </xdr:sp>
    <xdr:clientData/>
  </xdr:twoCellAnchor>
  <xdr:twoCellAnchor>
    <xdr:from>
      <xdr:col>15</xdr:col>
      <xdr:colOff>1918702</xdr:colOff>
      <xdr:row>19</xdr:row>
      <xdr:rowOff>184677</xdr:rowOff>
    </xdr:from>
    <xdr:to>
      <xdr:col>41</xdr:col>
      <xdr:colOff>166687</xdr:colOff>
      <xdr:row>24</xdr:row>
      <xdr:rowOff>71439</xdr:rowOff>
    </xdr:to>
    <xdr:sp macro="" textlink="">
      <xdr:nvSpPr>
        <xdr:cNvPr id="14" name="BlokTextu 13">
          <a:extLst>
            <a:ext uri="{FF2B5EF4-FFF2-40B4-BE49-F238E27FC236}">
              <a16:creationId xmlns:a16="http://schemas.microsoft.com/office/drawing/2014/main" id="{2F290305-7663-4DED-ABB6-14A4C77D0069}"/>
            </a:ext>
          </a:extLst>
        </xdr:cNvPr>
        <xdr:cNvSpPr txBox="1"/>
      </xdr:nvSpPr>
      <xdr:spPr>
        <a:xfrm>
          <a:off x="23483302" y="4042302"/>
          <a:ext cx="52235685" cy="934512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endParaRPr lang="sk-SK" sz="3600" b="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3600" b="0" baseline="0"/>
            <a:t>Poradie hodnôt pre </a:t>
          </a:r>
          <a:r>
            <a:rPr lang="sk-SK" sz="3600" b="1" baseline="0"/>
            <a:t>Pravý "U"</a:t>
          </a:r>
          <a:r>
            <a:rPr lang="sk-SK" sz="3600" b="0" baseline="0"/>
            <a:t> a </a:t>
          </a:r>
          <a:r>
            <a:rPr lang="sk-SK" sz="3600" b="1" baseline="0"/>
            <a:t>"UT" </a:t>
          </a:r>
          <a:r>
            <a:rPr lang="sk-SK" sz="3600" b="0" baseline="0"/>
            <a:t>profil:  </a:t>
          </a:r>
          <a:r>
            <a:rPr lang="sk-SK" sz="3600" b="1" baseline="0"/>
            <a:t>Drážka 2/4, Drážka 4/2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sk-SK" sz="3600" b="1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Poradie hodnôt pre 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Ľavý "U"</a:t>
          </a:r>
          <a:r>
            <a:rPr lang="sk-SK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a 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"UT" </a:t>
          </a:r>
          <a:r>
            <a:rPr lang="sk-SK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profil:    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Drážka 4/2, Drážka 2/4</a:t>
          </a:r>
        </a:p>
        <a:p>
          <a:pPr lvl="0"/>
          <a:endParaRPr lang="sk-SK" sz="3600" b="1" baseline="0"/>
        </a:p>
        <a:p>
          <a:pPr lvl="0"/>
          <a:endParaRPr lang="sk-SK" sz="3600" baseline="0"/>
        </a:p>
      </xdr:txBody>
    </xdr:sp>
    <xdr:clientData/>
  </xdr:twoCellAnchor>
  <xdr:twoCellAnchor editAs="oneCell">
    <xdr:from>
      <xdr:col>7</xdr:col>
      <xdr:colOff>1101537</xdr:colOff>
      <xdr:row>43</xdr:row>
      <xdr:rowOff>170378</xdr:rowOff>
    </xdr:from>
    <xdr:to>
      <xdr:col>12</xdr:col>
      <xdr:colOff>918631</xdr:colOff>
      <xdr:row>53</xdr:row>
      <xdr:rowOff>197160</xdr:rowOff>
    </xdr:to>
    <xdr:pic>
      <xdr:nvPicPr>
        <xdr:cNvPr id="15" name="Obrázok 14">
          <a:extLst>
            <a:ext uri="{FF2B5EF4-FFF2-40B4-BE49-F238E27FC236}">
              <a16:creationId xmlns:a16="http://schemas.microsoft.com/office/drawing/2014/main" id="{2B0FAB6E-A399-4CBC-B62B-E9E01E925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54712" y="9057203"/>
          <a:ext cx="8799169" cy="2122282"/>
        </a:xfrm>
        <a:prstGeom prst="rect">
          <a:avLst/>
        </a:prstGeom>
      </xdr:spPr>
    </xdr:pic>
    <xdr:clientData/>
  </xdr:twoCellAnchor>
  <xdr:twoCellAnchor>
    <xdr:from>
      <xdr:col>10</xdr:col>
      <xdr:colOff>319369</xdr:colOff>
      <xdr:row>19</xdr:row>
      <xdr:rowOff>118781</xdr:rowOff>
    </xdr:from>
    <xdr:to>
      <xdr:col>12</xdr:col>
      <xdr:colOff>1895475</xdr:colOff>
      <xdr:row>25</xdr:row>
      <xdr:rowOff>38100</xdr:rowOff>
    </xdr:to>
    <xdr:sp macro="" textlink="">
      <xdr:nvSpPr>
        <xdr:cNvPr id="16" name="BlokTextu 15">
          <a:extLst>
            <a:ext uri="{FF2B5EF4-FFF2-40B4-BE49-F238E27FC236}">
              <a16:creationId xmlns:a16="http://schemas.microsoft.com/office/drawing/2014/main" id="{34714109-B5FA-478D-9ED1-E8C7BF7A0AAE}"/>
            </a:ext>
          </a:extLst>
        </xdr:cNvPr>
        <xdr:cNvSpPr txBox="1"/>
      </xdr:nvSpPr>
      <xdr:spPr>
        <a:xfrm>
          <a:off x="11501719" y="3976406"/>
          <a:ext cx="5729006" cy="1176619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sk-SK" sz="1500">
            <a:effectLst/>
          </a:endParaRPr>
        </a:p>
        <a:p>
          <a:pPr eaLnBrk="1" fontAlgn="auto" latinLnBrk="0" hangingPunct="1"/>
          <a:r>
            <a:rPr lang="sk-SK" sz="15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Poradie hodnôt pre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Pravý "U"</a:t>
          </a:r>
          <a:r>
            <a:rPr lang="sk-SK" sz="15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"UT" </a:t>
          </a:r>
          <a:r>
            <a:rPr lang="sk-SK" sz="15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profil: 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Drážka 1/3, Drážka 3/1</a:t>
          </a:r>
        </a:p>
        <a:p>
          <a:pPr eaLnBrk="1" fontAlgn="auto" latinLnBrk="0" hangingPunct="1"/>
          <a:endParaRPr lang="sk-SK" sz="15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5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Poradie hodnôt pre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Ľavý "U"</a:t>
          </a:r>
          <a:r>
            <a:rPr lang="sk-SK" sz="15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"UT" </a:t>
          </a:r>
          <a:r>
            <a:rPr lang="sk-SK" sz="15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profil:   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Drážka 3/1, Drážka 1/3</a:t>
          </a:r>
          <a:endParaRPr lang="sk-SK" sz="1500">
            <a:effectLst/>
          </a:endParaRPr>
        </a:p>
        <a:p>
          <a:pPr eaLnBrk="1" fontAlgn="auto" latinLnBrk="0" hangingPunct="1"/>
          <a:endParaRPr lang="sk-SK" sz="1500">
            <a:effectLst/>
          </a:endParaRPr>
        </a:p>
      </xdr:txBody>
    </xdr:sp>
    <xdr:clientData/>
  </xdr:twoCellAnchor>
  <xdr:twoCellAnchor editAs="oneCell">
    <xdr:from>
      <xdr:col>5</xdr:col>
      <xdr:colOff>7326</xdr:colOff>
      <xdr:row>4</xdr:row>
      <xdr:rowOff>136899</xdr:rowOff>
    </xdr:from>
    <xdr:to>
      <xdr:col>7</xdr:col>
      <xdr:colOff>803818</xdr:colOff>
      <xdr:row>26</xdr:row>
      <xdr:rowOff>2019</xdr:rowOff>
    </xdr:to>
    <xdr:pic>
      <xdr:nvPicPr>
        <xdr:cNvPr id="17" name="Grafický objekt 16">
          <a:extLst>
            <a:ext uri="{FF2B5EF4-FFF2-40B4-BE49-F238E27FC236}">
              <a16:creationId xmlns:a16="http://schemas.microsoft.com/office/drawing/2014/main" id="{E1D0BD50-0FC7-4BF3-877D-B192A974F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3864951" y="851274"/>
          <a:ext cx="3292042" cy="4475220"/>
        </a:xfrm>
        <a:prstGeom prst="rect">
          <a:avLst/>
        </a:prstGeom>
      </xdr:spPr>
    </xdr:pic>
    <xdr:clientData/>
  </xdr:twoCellAnchor>
  <xdr:twoCellAnchor editAs="oneCell">
    <xdr:from>
      <xdr:col>5</xdr:col>
      <xdr:colOff>236987</xdr:colOff>
      <xdr:row>25</xdr:row>
      <xdr:rowOff>174097</xdr:rowOff>
    </xdr:from>
    <xdr:to>
      <xdr:col>7</xdr:col>
      <xdr:colOff>647764</xdr:colOff>
      <xdr:row>46</xdr:row>
      <xdr:rowOff>140101</xdr:rowOff>
    </xdr:to>
    <xdr:pic>
      <xdr:nvPicPr>
        <xdr:cNvPr id="18" name="Grafický objekt 17">
          <a:extLst>
            <a:ext uri="{FF2B5EF4-FFF2-40B4-BE49-F238E27FC236}">
              <a16:creationId xmlns:a16="http://schemas.microsoft.com/office/drawing/2014/main" id="{9976295D-0601-422E-BC82-17EFF214A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4094612" y="5289022"/>
          <a:ext cx="2906327" cy="4366554"/>
        </a:xfrm>
        <a:prstGeom prst="rect">
          <a:avLst/>
        </a:prstGeom>
      </xdr:spPr>
    </xdr:pic>
    <xdr:clientData/>
  </xdr:twoCellAnchor>
  <xdr:twoCellAnchor editAs="oneCell">
    <xdr:from>
      <xdr:col>10</xdr:col>
      <xdr:colOff>382679</xdr:colOff>
      <xdr:row>26</xdr:row>
      <xdr:rowOff>105545</xdr:rowOff>
    </xdr:from>
    <xdr:to>
      <xdr:col>12</xdr:col>
      <xdr:colOff>860459</xdr:colOff>
      <xdr:row>42</xdr:row>
      <xdr:rowOff>9525</xdr:rowOff>
    </xdr:to>
    <xdr:pic>
      <xdr:nvPicPr>
        <xdr:cNvPr id="20" name="Obrázok 19">
          <a:extLst>
            <a:ext uri="{FF2B5EF4-FFF2-40B4-BE49-F238E27FC236}">
              <a16:creationId xmlns:a16="http://schemas.microsoft.com/office/drawing/2014/main" id="{208BCB66-45C9-4C4F-A824-6DF678FDE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65029" y="5430020"/>
          <a:ext cx="4630680" cy="3256780"/>
        </a:xfrm>
        <a:prstGeom prst="rect">
          <a:avLst/>
        </a:prstGeom>
      </xdr:spPr>
    </xdr:pic>
    <xdr:clientData/>
  </xdr:twoCellAnchor>
  <xdr:twoCellAnchor editAs="oneCell">
    <xdr:from>
      <xdr:col>10</xdr:col>
      <xdr:colOff>871500</xdr:colOff>
      <xdr:row>8</xdr:row>
      <xdr:rowOff>157125</xdr:rowOff>
    </xdr:from>
    <xdr:to>
      <xdr:col>12</xdr:col>
      <xdr:colOff>1738275</xdr:colOff>
      <xdr:row>19</xdr:row>
      <xdr:rowOff>42825</xdr:rowOff>
    </xdr:to>
    <xdr:pic>
      <xdr:nvPicPr>
        <xdr:cNvPr id="32" name="Grafický objekt 31">
          <a:extLst>
            <a:ext uri="{FF2B5EF4-FFF2-40B4-BE49-F238E27FC236}">
              <a16:creationId xmlns:a16="http://schemas.microsoft.com/office/drawing/2014/main" id="{0E8AEC8C-D91F-A643-9AFD-6B2169EC9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2053850" y="1709700"/>
          <a:ext cx="5019675" cy="2190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E168D-2533-4982-9AE8-07E2E04B1854}">
  <dimension ref="B1:AM46"/>
  <sheetViews>
    <sheetView showGridLines="0" tabSelected="1" topLeftCell="A2" zoomScaleNormal="100" workbookViewId="0">
      <selection activeCell="D3" sqref="D3:D4"/>
    </sheetView>
  </sheetViews>
  <sheetFormatPr defaultColWidth="31.140625" defaultRowHeight="16.5" customHeight="1" x14ac:dyDescent="0.2"/>
  <cols>
    <col min="1" max="1" width="1.28515625" style="1" customWidth="1"/>
    <col min="2" max="2" width="18.140625" style="1" bestFit="1" customWidth="1"/>
    <col min="3" max="4" width="13.85546875" style="1" bestFit="1" customWidth="1"/>
    <col min="5" max="5" width="10.7109375" style="1" customWidth="1"/>
    <col min="6" max="6" width="6.28515625" style="1" customWidth="1"/>
    <col min="7" max="7" width="31.140625" style="1"/>
    <col min="8" max="8" width="16.7109375" style="1" customWidth="1"/>
    <col min="9" max="9" width="35.140625" style="1" customWidth="1"/>
    <col min="10" max="10" width="20.5703125" style="1" customWidth="1"/>
    <col min="11" max="31" width="31.140625" style="1"/>
    <col min="32" max="43" width="0" style="1" hidden="1" customWidth="1"/>
    <col min="44" max="16384" width="31.140625" style="1"/>
  </cols>
  <sheetData>
    <row r="1" spans="2:39" ht="6.75" customHeight="1" x14ac:dyDescent="0.2"/>
    <row r="2" spans="2:39" ht="16.5" customHeight="1" thickBot="1" x14ac:dyDescent="0.25">
      <c r="B2" s="9"/>
      <c r="C2" s="9"/>
      <c r="D2" s="9"/>
      <c r="E2" s="9"/>
    </row>
    <row r="3" spans="2:39" ht="16.5" customHeight="1" thickTop="1" thickBot="1" x14ac:dyDescent="0.3">
      <c r="B3" s="16"/>
      <c r="C3" s="16"/>
      <c r="D3" s="30">
        <v>2000</v>
      </c>
      <c r="E3" s="9"/>
    </row>
    <row r="4" spans="2:39" ht="16.5" customHeight="1" thickBot="1" x14ac:dyDescent="0.25">
      <c r="B4" s="17" t="s">
        <v>14</v>
      </c>
      <c r="C4" s="18" t="s">
        <v>11</v>
      </c>
      <c r="D4" s="31"/>
      <c r="E4" s="9"/>
      <c r="AG4" s="10" t="s">
        <v>3</v>
      </c>
      <c r="AI4" s="11" t="s">
        <v>6</v>
      </c>
      <c r="AK4" s="12" t="s">
        <v>10</v>
      </c>
      <c r="AL4" s="12" t="s">
        <v>9</v>
      </c>
      <c r="AM4" s="13">
        <f>(D3-(AG6*D5))/(D5-1)*-1</f>
        <v>16</v>
      </c>
    </row>
    <row r="5" spans="2:39" ht="16.5" customHeight="1" thickBot="1" x14ac:dyDescent="0.25">
      <c r="B5" s="19" t="s">
        <v>8</v>
      </c>
      <c r="C5" s="20" t="s">
        <v>13</v>
      </c>
      <c r="D5" s="32">
        <v>20</v>
      </c>
      <c r="E5" s="9"/>
      <c r="AG5" s="14" t="s">
        <v>0</v>
      </c>
      <c r="AI5" s="6">
        <f>AG6</f>
        <v>115.2</v>
      </c>
    </row>
    <row r="6" spans="2:39" ht="16.5" customHeight="1" thickBot="1" x14ac:dyDescent="0.3">
      <c r="B6" s="16"/>
      <c r="C6" s="16"/>
      <c r="D6" s="33"/>
      <c r="E6" s="9"/>
      <c r="AG6" s="14">
        <v>115.2</v>
      </c>
      <c r="AI6" s="8">
        <f t="shared" ref="AI6:AI31" si="0">(B14*$AG$6)-(B13*$AM$4)</f>
        <v>214.4</v>
      </c>
    </row>
    <row r="7" spans="2:39" ht="16.5" customHeight="1" thickTop="1" x14ac:dyDescent="0.2">
      <c r="B7" s="9"/>
      <c r="C7" s="9"/>
      <c r="D7" s="9"/>
      <c r="E7" s="9"/>
      <c r="AG7" s="14" t="s">
        <v>1</v>
      </c>
      <c r="AI7" s="8">
        <f t="shared" si="0"/>
        <v>313.60000000000002</v>
      </c>
    </row>
    <row r="8" spans="2:39" ht="16.5" customHeight="1" x14ac:dyDescent="0.2">
      <c r="AG8" s="14">
        <v>30.367699999999999</v>
      </c>
      <c r="AI8" s="8">
        <f t="shared" si="0"/>
        <v>412.8</v>
      </c>
    </row>
    <row r="9" spans="2:39" ht="16.5" customHeight="1" thickBot="1" x14ac:dyDescent="0.25">
      <c r="AG9" s="14" t="s">
        <v>2</v>
      </c>
      <c r="AI9" s="8">
        <f t="shared" si="0"/>
        <v>512</v>
      </c>
    </row>
    <row r="10" spans="2:39" ht="16.5" customHeight="1" x14ac:dyDescent="0.2">
      <c r="C10" s="34" t="s">
        <v>7</v>
      </c>
      <c r="D10" s="35"/>
      <c r="E10" s="2"/>
      <c r="F10" s="21">
        <f>D14</f>
        <v>184.03219999999999</v>
      </c>
      <c r="AG10" s="14">
        <v>54.464500000000001</v>
      </c>
      <c r="AI10" s="8">
        <f t="shared" si="0"/>
        <v>611.20000000000005</v>
      </c>
    </row>
    <row r="11" spans="2:39" ht="16.5" customHeight="1" thickBot="1" x14ac:dyDescent="0.25">
      <c r="C11" s="36"/>
      <c r="D11" s="37"/>
      <c r="E11" s="2"/>
      <c r="F11" s="2"/>
      <c r="AG11" s="14" t="s">
        <v>4</v>
      </c>
      <c r="AI11" s="8">
        <f t="shared" si="0"/>
        <v>710.4</v>
      </c>
    </row>
    <row r="12" spans="2:39" ht="16.5" customHeight="1" thickBot="1" x14ac:dyDescent="0.25">
      <c r="B12" s="3" t="s">
        <v>5</v>
      </c>
      <c r="C12" s="4" t="s">
        <v>15</v>
      </c>
      <c r="D12" s="4" t="s">
        <v>16</v>
      </c>
      <c r="E12" s="2"/>
      <c r="AG12" s="14">
        <v>20</v>
      </c>
      <c r="AI12" s="8">
        <f t="shared" si="0"/>
        <v>809.6</v>
      </c>
    </row>
    <row r="13" spans="2:39" ht="16.5" customHeight="1" x14ac:dyDescent="0.2">
      <c r="B13" s="5">
        <v>1</v>
      </c>
      <c r="C13" s="6">
        <f>$AG$8</f>
        <v>30.367699999999999</v>
      </c>
      <c r="D13" s="6">
        <f t="shared" ref="D13:D39" si="1">C13+$AG$10</f>
        <v>84.8322</v>
      </c>
      <c r="E13" s="2"/>
      <c r="F13" s="2"/>
      <c r="AI13" s="8">
        <f t="shared" si="0"/>
        <v>908.8</v>
      </c>
    </row>
    <row r="14" spans="2:39" ht="16.5" customHeight="1" x14ac:dyDescent="0.2">
      <c r="B14" s="7">
        <v>2</v>
      </c>
      <c r="C14" s="8">
        <f t="shared" ref="C14:C39" si="2">$AG$8+AI5-$AM$4</f>
        <v>129.5677</v>
      </c>
      <c r="D14" s="8">
        <f t="shared" si="1"/>
        <v>184.03219999999999</v>
      </c>
      <c r="E14" s="2"/>
      <c r="F14" s="21">
        <f>C14</f>
        <v>129.5677</v>
      </c>
      <c r="AI14" s="8">
        <f t="shared" si="0"/>
        <v>1008</v>
      </c>
    </row>
    <row r="15" spans="2:39" ht="16.5" customHeight="1" x14ac:dyDescent="0.2">
      <c r="B15" s="7">
        <v>3</v>
      </c>
      <c r="C15" s="8">
        <f t="shared" si="2"/>
        <v>228.76769999999999</v>
      </c>
      <c r="D15" s="8">
        <f t="shared" si="1"/>
        <v>283.23219999999998</v>
      </c>
      <c r="E15" s="2"/>
      <c r="F15" s="2"/>
      <c r="AI15" s="8">
        <f t="shared" si="0"/>
        <v>1107.2</v>
      </c>
    </row>
    <row r="16" spans="2:39" ht="16.5" customHeight="1" x14ac:dyDescent="0.2">
      <c r="B16" s="7">
        <v>4</v>
      </c>
      <c r="C16" s="8">
        <f t="shared" si="2"/>
        <v>327.96770000000004</v>
      </c>
      <c r="D16" s="8">
        <f t="shared" si="1"/>
        <v>382.43220000000002</v>
      </c>
      <c r="E16" s="2"/>
      <c r="AI16" s="8">
        <f t="shared" si="0"/>
        <v>1206.4000000000001</v>
      </c>
    </row>
    <row r="17" spans="2:35" ht="16.5" customHeight="1" x14ac:dyDescent="0.2">
      <c r="B17" s="7">
        <v>5</v>
      </c>
      <c r="C17" s="8">
        <f t="shared" si="2"/>
        <v>427.16770000000002</v>
      </c>
      <c r="D17" s="8">
        <f t="shared" si="1"/>
        <v>481.63220000000001</v>
      </c>
      <c r="E17" s="2"/>
      <c r="F17" s="2"/>
      <c r="AI17" s="8">
        <f t="shared" si="0"/>
        <v>1305.6000000000001</v>
      </c>
    </row>
    <row r="18" spans="2:35" ht="16.5" customHeight="1" x14ac:dyDescent="0.2">
      <c r="B18" s="7">
        <v>6</v>
      </c>
      <c r="C18" s="8">
        <f t="shared" si="2"/>
        <v>526.36770000000001</v>
      </c>
      <c r="D18" s="8">
        <f t="shared" si="1"/>
        <v>580.83220000000006</v>
      </c>
      <c r="E18" s="2"/>
      <c r="F18" s="21">
        <f>D13</f>
        <v>84.8322</v>
      </c>
      <c r="AI18" s="8">
        <f t="shared" si="0"/>
        <v>1404.8</v>
      </c>
    </row>
    <row r="19" spans="2:35" ht="16.5" customHeight="1" x14ac:dyDescent="0.2">
      <c r="B19" s="7">
        <v>7</v>
      </c>
      <c r="C19" s="8">
        <f t="shared" si="2"/>
        <v>625.56770000000006</v>
      </c>
      <c r="D19" s="8">
        <f t="shared" si="1"/>
        <v>680.0322000000001</v>
      </c>
      <c r="E19" s="2"/>
      <c r="F19" s="2"/>
      <c r="AI19" s="8">
        <f t="shared" si="0"/>
        <v>1504</v>
      </c>
    </row>
    <row r="20" spans="2:35" ht="16.5" customHeight="1" x14ac:dyDescent="0.2">
      <c r="B20" s="7">
        <v>8</v>
      </c>
      <c r="C20" s="8">
        <f t="shared" si="2"/>
        <v>724.76769999999999</v>
      </c>
      <c r="D20" s="8">
        <f t="shared" si="1"/>
        <v>779.23220000000003</v>
      </c>
      <c r="E20" s="2"/>
      <c r="AI20" s="8">
        <f t="shared" si="0"/>
        <v>1603.2</v>
      </c>
    </row>
    <row r="21" spans="2:35" ht="16.5" customHeight="1" x14ac:dyDescent="0.2">
      <c r="B21" s="7">
        <v>9</v>
      </c>
      <c r="C21" s="8">
        <f t="shared" si="2"/>
        <v>823.96770000000004</v>
      </c>
      <c r="D21" s="8">
        <f t="shared" si="1"/>
        <v>878.43220000000008</v>
      </c>
      <c r="E21" s="2"/>
      <c r="F21" s="2"/>
      <c r="AI21" s="8">
        <f t="shared" si="0"/>
        <v>1702.4</v>
      </c>
    </row>
    <row r="22" spans="2:35" ht="16.5" customHeight="1" x14ac:dyDescent="0.2">
      <c r="B22" s="7">
        <v>10</v>
      </c>
      <c r="C22" s="8">
        <f t="shared" si="2"/>
        <v>923.16769999999997</v>
      </c>
      <c r="D22" s="8">
        <f t="shared" si="1"/>
        <v>977.63220000000001</v>
      </c>
      <c r="F22" s="21">
        <f>C13</f>
        <v>30.367699999999999</v>
      </c>
      <c r="AI22" s="8">
        <f t="shared" si="0"/>
        <v>1801.6</v>
      </c>
    </row>
    <row r="23" spans="2:35" ht="16.5" customHeight="1" x14ac:dyDescent="0.2">
      <c r="B23" s="7">
        <v>11</v>
      </c>
      <c r="C23" s="8">
        <f t="shared" si="2"/>
        <v>1022.3677</v>
      </c>
      <c r="D23" s="8">
        <f t="shared" si="1"/>
        <v>1076.8322000000001</v>
      </c>
      <c r="AI23" s="8">
        <f t="shared" si="0"/>
        <v>1900.8000000000002</v>
      </c>
    </row>
    <row r="24" spans="2:35" ht="16.5" customHeight="1" x14ac:dyDescent="0.2">
      <c r="B24" s="7">
        <v>12</v>
      </c>
      <c r="C24" s="8">
        <f t="shared" si="2"/>
        <v>1121.5677000000001</v>
      </c>
      <c r="D24" s="8">
        <f t="shared" si="1"/>
        <v>1176.0322000000001</v>
      </c>
      <c r="AI24" s="8">
        <f t="shared" si="0"/>
        <v>2000</v>
      </c>
    </row>
    <row r="25" spans="2:35" ht="16.5" customHeight="1" x14ac:dyDescent="0.2">
      <c r="B25" s="7">
        <v>13</v>
      </c>
      <c r="C25" s="8">
        <f t="shared" si="2"/>
        <v>1220.7677000000001</v>
      </c>
      <c r="D25" s="8">
        <f t="shared" si="1"/>
        <v>1275.2322000000001</v>
      </c>
      <c r="AI25" s="8">
        <f t="shared" si="0"/>
        <v>2099.2000000000003</v>
      </c>
    </row>
    <row r="26" spans="2:35" ht="16.5" customHeight="1" x14ac:dyDescent="0.2">
      <c r="B26" s="7">
        <v>14</v>
      </c>
      <c r="C26" s="8">
        <f t="shared" si="2"/>
        <v>1319.9677000000001</v>
      </c>
      <c r="D26" s="8">
        <f t="shared" si="1"/>
        <v>1374.4322000000002</v>
      </c>
      <c r="AI26" s="8">
        <f t="shared" si="0"/>
        <v>2198.4</v>
      </c>
    </row>
    <row r="27" spans="2:35" ht="16.5" customHeight="1" x14ac:dyDescent="0.2">
      <c r="B27" s="7">
        <v>15</v>
      </c>
      <c r="C27" s="8">
        <f t="shared" si="2"/>
        <v>1419.1677</v>
      </c>
      <c r="D27" s="8">
        <f t="shared" si="1"/>
        <v>1473.6322</v>
      </c>
      <c r="AI27" s="8">
        <f t="shared" si="0"/>
        <v>2297.6</v>
      </c>
    </row>
    <row r="28" spans="2:35" ht="16.5" customHeight="1" x14ac:dyDescent="0.2">
      <c r="B28" s="7">
        <v>16</v>
      </c>
      <c r="C28" s="8">
        <f t="shared" si="2"/>
        <v>1518.3677</v>
      </c>
      <c r="D28" s="8">
        <f t="shared" si="1"/>
        <v>1572.8322000000001</v>
      </c>
      <c r="AI28" s="8">
        <f t="shared" si="0"/>
        <v>2396.8000000000002</v>
      </c>
    </row>
    <row r="29" spans="2:35" ht="16.5" customHeight="1" x14ac:dyDescent="0.2">
      <c r="B29" s="7">
        <v>17</v>
      </c>
      <c r="C29" s="8">
        <f t="shared" si="2"/>
        <v>1617.5677000000001</v>
      </c>
      <c r="D29" s="8">
        <f t="shared" si="1"/>
        <v>1672.0322000000001</v>
      </c>
      <c r="AI29" s="8">
        <f t="shared" si="0"/>
        <v>2496</v>
      </c>
    </row>
    <row r="30" spans="2:35" ht="16.5" customHeight="1" x14ac:dyDescent="0.2">
      <c r="B30" s="7">
        <v>18</v>
      </c>
      <c r="C30" s="8">
        <f t="shared" si="2"/>
        <v>1716.7677000000001</v>
      </c>
      <c r="D30" s="8">
        <f t="shared" si="1"/>
        <v>1771.2322000000001</v>
      </c>
      <c r="AI30" s="8">
        <f t="shared" si="0"/>
        <v>2595.2000000000003</v>
      </c>
    </row>
    <row r="31" spans="2:35" ht="16.5" customHeight="1" x14ac:dyDescent="0.2">
      <c r="B31" s="7">
        <v>19</v>
      </c>
      <c r="C31" s="8">
        <f t="shared" si="2"/>
        <v>1815.9676999999999</v>
      </c>
      <c r="D31" s="8">
        <f t="shared" si="1"/>
        <v>1870.4322</v>
      </c>
      <c r="I31" s="22"/>
      <c r="AI31" s="8">
        <f t="shared" si="0"/>
        <v>2694.4</v>
      </c>
    </row>
    <row r="32" spans="2:35" ht="16.5" customHeight="1" x14ac:dyDescent="0.2">
      <c r="B32" s="7">
        <v>20</v>
      </c>
      <c r="C32" s="8">
        <f t="shared" si="2"/>
        <v>1915.1677000000002</v>
      </c>
      <c r="D32" s="8">
        <f t="shared" si="1"/>
        <v>1969.6322000000002</v>
      </c>
    </row>
    <row r="33" spans="2:20" ht="16.5" customHeight="1" x14ac:dyDescent="0.2">
      <c r="B33" s="7">
        <v>21</v>
      </c>
      <c r="C33" s="8">
        <f t="shared" si="2"/>
        <v>2014.3677</v>
      </c>
      <c r="D33" s="8">
        <f t="shared" si="1"/>
        <v>2068.8321999999998</v>
      </c>
    </row>
    <row r="34" spans="2:20" ht="16.5" customHeight="1" thickBot="1" x14ac:dyDescent="0.25">
      <c r="B34" s="7">
        <v>22</v>
      </c>
      <c r="C34" s="8">
        <f t="shared" si="2"/>
        <v>2113.5677000000001</v>
      </c>
      <c r="D34" s="8">
        <f t="shared" si="1"/>
        <v>2168.0322000000001</v>
      </c>
      <c r="N34" s="38"/>
      <c r="O34" s="38"/>
      <c r="P34" s="38"/>
      <c r="Q34" s="38"/>
      <c r="R34" s="38"/>
      <c r="S34" s="38"/>
      <c r="T34" s="38"/>
    </row>
    <row r="35" spans="2:20" ht="16.5" customHeight="1" thickTop="1" x14ac:dyDescent="0.2">
      <c r="B35" s="7">
        <v>23</v>
      </c>
      <c r="C35" s="8">
        <f t="shared" si="2"/>
        <v>2212.7676999999999</v>
      </c>
      <c r="D35" s="8">
        <f t="shared" si="1"/>
        <v>2267.2321999999999</v>
      </c>
      <c r="I35" s="39">
        <f>AM4</f>
        <v>16</v>
      </c>
    </row>
    <row r="36" spans="2:20" ht="16.5" customHeight="1" thickBot="1" x14ac:dyDescent="0.25">
      <c r="B36" s="7">
        <v>24</v>
      </c>
      <c r="C36" s="8">
        <f t="shared" si="2"/>
        <v>2311.9676999999997</v>
      </c>
      <c r="D36" s="8">
        <f t="shared" si="1"/>
        <v>2366.4321999999997</v>
      </c>
      <c r="I36" s="40"/>
    </row>
    <row r="37" spans="2:20" ht="16.5" customHeight="1" thickTop="1" x14ac:dyDescent="0.2">
      <c r="B37" s="7">
        <v>25</v>
      </c>
      <c r="C37" s="8">
        <f t="shared" si="2"/>
        <v>2411.1677</v>
      </c>
      <c r="D37" s="8">
        <f t="shared" si="1"/>
        <v>2465.6322</v>
      </c>
    </row>
    <row r="38" spans="2:20" ht="16.5" customHeight="1" x14ac:dyDescent="0.2">
      <c r="B38" s="7">
        <v>26</v>
      </c>
      <c r="C38" s="8">
        <f t="shared" si="2"/>
        <v>2510.3676999999998</v>
      </c>
      <c r="D38" s="8">
        <f t="shared" si="1"/>
        <v>2564.8321999999998</v>
      </c>
      <c r="I38" s="41" t="s">
        <v>12</v>
      </c>
      <c r="J38" s="42"/>
    </row>
    <row r="39" spans="2:20" ht="16.5" customHeight="1" x14ac:dyDescent="0.2">
      <c r="B39" s="7">
        <v>27</v>
      </c>
      <c r="C39" s="8">
        <f t="shared" si="2"/>
        <v>2609.5677000000001</v>
      </c>
      <c r="D39" s="8">
        <f t="shared" si="1"/>
        <v>2664.0322000000001</v>
      </c>
      <c r="I39" s="23" t="str">
        <f>IF(I35&gt;=(AG12), "Prekročený maximálny presah!", "")</f>
        <v/>
      </c>
      <c r="J39" s="24"/>
    </row>
    <row r="40" spans="2:20" ht="16.5" customHeight="1" x14ac:dyDescent="0.2">
      <c r="I40" s="25"/>
      <c r="J40" s="26"/>
    </row>
    <row r="41" spans="2:20" ht="16.5" customHeight="1" x14ac:dyDescent="0.2">
      <c r="I41" s="25"/>
      <c r="J41" s="26"/>
      <c r="M41" s="15"/>
    </row>
    <row r="42" spans="2:20" ht="16.5" customHeight="1" x14ac:dyDescent="0.2">
      <c r="I42" s="27"/>
      <c r="J42" s="28"/>
    </row>
    <row r="45" spans="2:20" ht="16.5" customHeight="1" x14ac:dyDescent="0.2">
      <c r="N45" s="29"/>
    </row>
    <row r="46" spans="2:20" ht="16.5" customHeight="1" x14ac:dyDescent="0.2">
      <c r="N46" s="29"/>
    </row>
  </sheetData>
  <sheetProtection sheet="1" objects="1" scenarios="1" selectLockedCells="1"/>
  <mergeCells count="8">
    <mergeCell ref="I39:J42"/>
    <mergeCell ref="N45:N46"/>
    <mergeCell ref="D3:D4"/>
    <mergeCell ref="D5:D6"/>
    <mergeCell ref="C10:D11"/>
    <mergeCell ref="N34:T34"/>
    <mergeCell ref="I35:I36"/>
    <mergeCell ref="I38:J38"/>
  </mergeCells>
  <conditionalFormatting sqref="C13:D39">
    <cfRule type="expression" dxfId="4" priority="2">
      <formula>($AI5)&lt;=($D$3)</formula>
    </cfRule>
    <cfRule type="expression" dxfId="3" priority="3">
      <formula>($AI5)&gt;($D$3)</formula>
    </cfRule>
  </conditionalFormatting>
  <conditionalFormatting sqref="D3 D5">
    <cfRule type="containsBlanks" dxfId="2" priority="1">
      <formula>LEN(TRIM(D3))=0</formula>
    </cfRule>
  </conditionalFormatting>
  <conditionalFormatting sqref="AI5:AI31">
    <cfRule type="expression" dxfId="1" priority="4">
      <formula>($AI5)&lt;=($D$3)</formula>
    </cfRule>
    <cfRule type="expression" dxfId="0" priority="5">
      <formula>($AI5)&gt;($D$3)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UT29 LAZ4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Juza</dc:creator>
  <cp:lastModifiedBy>Denis Danihel</cp:lastModifiedBy>
  <cp:lastPrinted>2023-07-03T10:21:19Z</cp:lastPrinted>
  <dcterms:created xsi:type="dcterms:W3CDTF">2023-06-06T09:21:51Z</dcterms:created>
  <dcterms:modified xsi:type="dcterms:W3CDTF">2023-08-15T09:12:40Z</dcterms:modified>
</cp:coreProperties>
</file>