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05\CZ\"/>
    </mc:Choice>
  </mc:AlternateContent>
  <xr:revisionPtr revIDLastSave="0" documentId="13_ncr:1_{549FC56F-A606-43ED-9473-41E7F56A4EE4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05" sheetId="1" r:id="rId1"/>
  </sheets>
  <definedNames>
    <definedName name="_xlnm.Print_Area" localSheetId="0">'LA05'!$B$10:$D$39</definedName>
    <definedName name="Print_Area" localSheetId="0">'LA05'!$E$1:$H$30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AM4" i="1"/>
  <c r="O32" i="1" s="1"/>
  <c r="O36" i="1" s="1"/>
  <c r="C13" i="1"/>
  <c r="O38" i="1" l="1"/>
  <c r="D13" i="1"/>
  <c r="F18" i="1" s="1"/>
  <c r="F20" i="1"/>
  <c r="AI11" i="1"/>
  <c r="C20" i="1" s="1"/>
  <c r="D20" i="1" s="1"/>
  <c r="C14" i="1"/>
  <c r="AI22" i="1"/>
  <c r="C31" i="1" s="1"/>
  <c r="D31" i="1" s="1"/>
  <c r="AI21" i="1"/>
  <c r="C30" i="1" s="1"/>
  <c r="D30" i="1" s="1"/>
  <c r="AI30" i="1"/>
  <c r="C39" i="1" s="1"/>
  <c r="D39" i="1" s="1"/>
  <c r="AI10" i="1"/>
  <c r="C19" i="1" s="1"/>
  <c r="D19" i="1" s="1"/>
  <c r="AI9" i="1"/>
  <c r="C18" i="1" s="1"/>
  <c r="D18" i="1" s="1"/>
  <c r="AI20" i="1"/>
  <c r="C29" i="1" s="1"/>
  <c r="D29" i="1" s="1"/>
  <c r="AI19" i="1"/>
  <c r="C28" i="1" s="1"/>
  <c r="D28" i="1" s="1"/>
  <c r="AI18" i="1"/>
  <c r="C27" i="1" s="1"/>
  <c r="D27" i="1" s="1"/>
  <c r="AI28" i="1"/>
  <c r="C37" i="1" s="1"/>
  <c r="D37" i="1" s="1"/>
  <c r="AI15" i="1"/>
  <c r="C24" i="1" s="1"/>
  <c r="D24" i="1" s="1"/>
  <c r="AI12" i="1"/>
  <c r="C21" i="1" s="1"/>
  <c r="D21" i="1" s="1"/>
  <c r="AI6" i="1"/>
  <c r="C15" i="1" s="1"/>
  <c r="D15" i="1" s="1"/>
  <c r="AI8" i="1"/>
  <c r="C17" i="1" s="1"/>
  <c r="D17" i="1" s="1"/>
  <c r="AI31" i="1"/>
  <c r="AI7" i="1"/>
  <c r="C16" i="1" s="1"/>
  <c r="D16" i="1" s="1"/>
  <c r="AI29" i="1"/>
  <c r="C38" i="1" s="1"/>
  <c r="D38" i="1" s="1"/>
  <c r="AI17" i="1"/>
  <c r="C26" i="1" s="1"/>
  <c r="D26" i="1" s="1"/>
  <c r="AI16" i="1"/>
  <c r="C25" i="1" s="1"/>
  <c r="D25" i="1" s="1"/>
  <c r="AI27" i="1"/>
  <c r="C36" i="1" s="1"/>
  <c r="D36" i="1" s="1"/>
  <c r="AI26" i="1"/>
  <c r="C35" i="1" s="1"/>
  <c r="D35" i="1" s="1"/>
  <c r="AI14" i="1"/>
  <c r="C23" i="1" s="1"/>
  <c r="D23" i="1" s="1"/>
  <c r="AI25" i="1"/>
  <c r="C34" i="1" s="1"/>
  <c r="D34" i="1" s="1"/>
  <c r="AI13" i="1"/>
  <c r="C22" i="1" s="1"/>
  <c r="D22" i="1" s="1"/>
  <c r="AI24" i="1"/>
  <c r="C33" i="1" s="1"/>
  <c r="D33" i="1" s="1"/>
  <c r="AI23" i="1"/>
  <c r="C32" i="1" s="1"/>
  <c r="D32" i="1" s="1"/>
  <c r="D14" i="1" l="1"/>
  <c r="F12" i="1" s="1"/>
  <c r="F14" i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<sst xmlns="http://schemas.openxmlformats.org/spreadsheetml/2006/main" count="17" uniqueCount="17">
  <si>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</si>
  <si>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</si>
  <si>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</si>
  <si>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</si>
  <si>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</si>
  <si>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</si>
  <si>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</si>
  <si>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</si>
  <si>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</si>
  <si>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</si>
  <si>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</si>
  <si>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</si>
  <si>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</si>
  <si>
    <t>Počet lamel</t>
  </si>
  <si>
    <t>Otvory v drážkach</t>
  </si>
  <si>
    <t>Drážka 2[mm]</t>
  </si>
  <si>
    <t>Drážka 4[mm]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</si>
</sst>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8" fillId="7" borderId="21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Protection="1">
      <protection hidden="1"/>
    </xf>
    <xf numFmtId="0" fontId="13" fillId="5" borderId="11" xfId="0" applyFont="1" applyFill="1" applyBorder="1" applyAlignment="1" applyProtection="1">
      <alignment horizontal="center" vertical="center"/>
      <protection locked="0" hidden="1"/>
    </xf>
    <xf numFmtId="0" fontId="13" fillId="5" borderId="22" xfId="0" applyFont="1" applyFill="1" applyBorder="1" applyAlignment="1" applyProtection="1">
      <alignment horizontal="center" vertical="center"/>
      <protection locked="0" hidden="1"/>
    </xf>
    <xf numFmtId="0" fontId="13" fillId="5" borderId="23" xfId="0" applyFont="1" applyFill="1" applyBorder="1" applyAlignment="1" applyProtection="1">
      <alignment horizontal="center" vertical="center"/>
      <protection locked="0" hidden="1"/>
    </xf>
    <xf numFmtId="0" fontId="13" fillId="5" borderId="12" xfId="0" applyFont="1" applyFill="1" applyBorder="1" applyAlignment="1" applyProtection="1">
      <alignment horizontal="center" vertical="center"/>
      <protection locked="0"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4" fontId="12" fillId="0" borderId="11" xfId="0" applyNumberFormat="1" applyFont="1" applyBorder="1" applyAlignment="1" applyProtection="1">
      <alignment horizontal="left" vertical="center"/>
      <protection hidden="1"/>
    </xf>
    <xf numFmtId="164" fontId="12" fillId="0" borderId="12" xfId="0" applyNumberFormat="1" applyFont="1" applyBorder="1" applyAlignment="1" applyProtection="1">
      <alignment horizontal="left" vertical="center"/>
      <protection hidden="1"/>
    </xf>
    <xf numFmtId="0" fontId="7" fillId="0" borderId="19" xfId="0" applyFont="1" applyBorder="1" applyAlignment="1" applyProtection="1">
      <alignment horizontal="left"/>
      <protection hidden="1"/>
    </xf>
    <xf numFmtId="0" fontId="7" fillId="0" borderId="2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1265615</xdr:colOff>
      <xdr:row>14</xdr:row>
      <xdr:rowOff>278947</xdr:rowOff>
    </xdr:from>
    <xdr:to>
      <xdr:col>11</xdr:col>
      <xdr:colOff>235602</xdr:colOff>
      <xdr:row>15</xdr:row>
      <xdr:rowOff>482450</xdr:rowOff>
    </xdr:to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A6468FF2-7FCD-48AD-8B58-EB7461CB03AF}"/>
            </a:ext>
          </a:extLst>
        </xdr:cNvPr>
        <xdr:cNvSpPr txBox="1"/>
      </xdr:nvSpPr>
      <xdr:spPr>
        <a:xfrm>
          <a:off x="15672178" y="6374947"/>
          <a:ext cx="2970487" cy="775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1. lamely</a:t>
          </a:r>
          <a:endParaRPr lang="sk-SK" sz="30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6AEB9E1E-5214-4098-9C2F-5CF935CE6B73}"/>
            </a:ext>
          </a:extLst>
        </xdr:cNvPr>
        <xdr:cNvCxnSpPr/>
      </xdr:nvCxnSpPr>
      <xdr:spPr>
        <a:xfrm flipV="1">
          <a:off x="10803082" y="1125682"/>
          <a:ext cx="4211782" cy="63731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428287</xdr:colOff>
      <xdr:row>5</xdr:row>
      <xdr:rowOff>8608</xdr:rowOff>
    </xdr:from>
    <xdr:to>
      <xdr:col>12</xdr:col>
      <xdr:colOff>520572</xdr:colOff>
      <xdr:row>7</xdr:row>
      <xdr:rowOff>164690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168F69D9-0CB9-3B70-FC35-19B8C659F710}"/>
            </a:ext>
          </a:extLst>
        </xdr:cNvPr>
        <xdr:cNvSpPr txBox="1"/>
      </xdr:nvSpPr>
      <xdr:spPr>
        <a:xfrm>
          <a:off x="14157894" y="2185751"/>
          <a:ext cx="6120249" cy="80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Levý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45" name="Rovná spojovacia šípka 44">
          <a:extLst>
            <a:ext uri="{FF2B5EF4-FFF2-40B4-BE49-F238E27FC236}">
              <a16:creationId xmlns:a16="http://schemas.microsoft.com/office/drawing/2014/main" id="{E49D4958-3DF7-4997-8781-30D1E2BBF953}"/>
            </a:ext>
          </a:extLst>
        </xdr:cNvPr>
        <xdr:cNvCxnSpPr/>
      </xdr:nvCxnSpPr>
      <xdr:spPr>
        <a:xfrm flipV="1">
          <a:off x="10823765" y="1125682"/>
          <a:ext cx="4191099" cy="762000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1249740</xdr:colOff>
      <xdr:row>7</xdr:row>
      <xdr:rowOff>88837</xdr:rowOff>
    </xdr:from>
    <xdr:to>
      <xdr:col>11</xdr:col>
      <xdr:colOff>443729</xdr:colOff>
      <xdr:row>9</xdr:row>
      <xdr:rowOff>462234</xdr:rowOff>
    </xdr:to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84C735F0-01F0-4893-BAE9-0B3DB22EF884}"/>
            </a:ext>
          </a:extLst>
        </xdr:cNvPr>
        <xdr:cNvSpPr txBox="1"/>
      </xdr:nvSpPr>
      <xdr:spPr>
        <a:xfrm>
          <a:off x="15656303" y="2946337"/>
          <a:ext cx="3194489" cy="921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2. lamely</a:t>
          </a:r>
          <a:endParaRPr lang="sk-SK" sz="3000" b="1"/>
        </a:p>
      </xdr:txBody>
    </xdr:sp>
    <xdr:clientData/>
  </xdr:twoCellAnchor>
  <xdr:twoCellAnchor>
    <xdr:from>
      <xdr:col>13</xdr:col>
      <xdr:colOff>773797</xdr:colOff>
      <xdr:row>1</xdr:row>
      <xdr:rowOff>284688</xdr:rowOff>
    </xdr:from>
    <xdr:to>
      <xdr:col>15</xdr:col>
      <xdr:colOff>734377</xdr:colOff>
      <xdr:row>29</xdr:row>
      <xdr:rowOff>142875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2CA4104-1F71-42D8-B325-2D67567D0060}"/>
            </a:ext>
          </a:extLst>
        </xdr:cNvPr>
        <xdr:cNvSpPr txBox="1"/>
      </xdr:nvSpPr>
      <xdr:spPr>
        <a:xfrm>
          <a:off x="20514360" y="475188"/>
          <a:ext cx="7461517" cy="1376468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>
              <a:solidFill>
                <a:schemeClr val="dk1"/>
              </a:solidFill>
              <a:latin typeface="+mn-lt"/>
              <a:ea typeface="+mn-ea"/>
              <a:cs typeface="+mn-cs"/>
            </a:rPr>
            <a:t>Pr</a:t>
          </a:r>
          <a:r>
            <a:rPr lang="cs-CZ" sz="3600">
              <a:solidFill>
                <a:schemeClr val="dk1"/>
              </a:solidFill>
              <a:latin typeface="+mn-lt"/>
              <a:ea typeface="+mn-ea"/>
              <a:cs typeface="+mn-cs"/>
            </a:rPr>
            <a:t>o výpočet roztečí děr pro montáž lamel doplníme do tabulky</a:t>
          </a:r>
          <a:r>
            <a:rPr lang="sk-SK" sz="3600" baseline="0"/>
            <a:t>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lamel v "</a:t>
          </a:r>
          <a:r>
            <a:rPr lang="sk-SK" sz="3600" b="1" baseline="0"/>
            <a:t>U</a:t>
          </a:r>
          <a:r>
            <a:rPr lang="sk-SK" sz="3600" b="0" baseline="0"/>
            <a:t>" anebo </a:t>
          </a:r>
          <a:r>
            <a:rPr lang="sk-SK" sz="3600" b="1" baseline="0"/>
            <a:t>"UT"</a:t>
          </a:r>
          <a:r>
            <a:rPr lang="sk-SK" sz="3600" baseline="0"/>
            <a:t> profilu.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lang="cs-CZ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roztečí děr </a:t>
          </a:r>
          <a:r>
            <a:rPr lang="cs-CZ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cs-CZ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překrytí lamel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U výplně 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k-SK" sz="3600" b="1" baseline="0"/>
            <a:t>AL-LA05</a:t>
          </a:r>
          <a:r>
            <a:rPr lang="sk-SK" sz="3600" baseline="0"/>
            <a:t>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 vyznačení otvorů a uchycení lamel do profilů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druhou</a:t>
          </a:r>
          <a:r>
            <a:rPr lang="sk-SK" sz="3600" baseline="0"/>
            <a:t> a </a:t>
          </a:r>
          <a:r>
            <a:rPr lang="sk-SK" sz="3600" b="1" baseline="0">
              <a:solidFill>
                <a:srgbClr val="FF0000"/>
              </a:solidFill>
            </a:rPr>
            <a:t>čtvrtou </a:t>
          </a:r>
          <a:r>
            <a:rPr lang="sk-SK" sz="3600" baseline="0"/>
            <a:t>drážku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na které si vyznačíme body pro otvory podle hodnot získaných z tabulky na zvolený počet lamel a výšku profilů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AL-UT50.</a:t>
          </a:r>
        </a:p>
        <a:p>
          <a:pPr lvl="0"/>
          <a:endParaRPr lang="sk-SK" sz="3600" b="1" baseline="0"/>
        </a:p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Z tabulky vybereme vypočítané hodnoty ze sloupce </a:t>
          </a:r>
          <a:r>
            <a:rPr lang="sk-SK" sz="3600" b="0" baseline="0"/>
            <a:t>"Drážka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 postupně podle hodnot vyznačíme body pro otvory v příslušné drážce až po poslední lamelu. Díry značíme od začátku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anebo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1171714</xdr:colOff>
      <xdr:row>29</xdr:row>
      <xdr:rowOff>136248</xdr:rowOff>
    </xdr:from>
    <xdr:to>
      <xdr:col>15</xdr:col>
      <xdr:colOff>1362024</xdr:colOff>
      <xdr:row>30</xdr:row>
      <xdr:rowOff>404076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BD28C7E4-BA39-4A97-9F0C-F685AD2AD956}"/>
            </a:ext>
          </a:extLst>
        </xdr:cNvPr>
        <xdr:cNvSpPr txBox="1"/>
      </xdr:nvSpPr>
      <xdr:spPr>
        <a:xfrm>
          <a:off x="21555214" y="13947498"/>
          <a:ext cx="7905560" cy="74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Reálně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6</xdr:col>
      <xdr:colOff>278255</xdr:colOff>
      <xdr:row>41</xdr:row>
      <xdr:rowOff>43827</xdr:rowOff>
    </xdr:from>
    <xdr:to>
      <xdr:col>13</xdr:col>
      <xdr:colOff>1026299</xdr:colOff>
      <xdr:row>45</xdr:row>
      <xdr:rowOff>10051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B817ED8B-1F38-4168-8FB8-B4D4DB69D8F6}"/>
            </a:ext>
          </a:extLst>
        </xdr:cNvPr>
        <xdr:cNvSpPr txBox="1"/>
      </xdr:nvSpPr>
      <xdr:spPr>
        <a:xfrm>
          <a:off x="12875068" y="19498640"/>
          <a:ext cx="7891794" cy="728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překrytí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9E0972D9-D25A-46DD-B5D8-74F305914524}"/>
            </a:ext>
          </a:extLst>
        </xdr:cNvPr>
        <xdr:cNvSpPr txBox="1"/>
      </xdr:nvSpPr>
      <xdr:spPr>
        <a:xfrm>
          <a:off x="15068772" y="769252"/>
          <a:ext cx="5368748" cy="82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1925203</xdr:colOff>
      <xdr:row>12</xdr:row>
      <xdr:rowOff>245536</xdr:rowOff>
    </xdr:from>
    <xdr:to>
      <xdr:col>5</xdr:col>
      <xdr:colOff>231322</xdr:colOff>
      <xdr:row>17</xdr:row>
      <xdr:rowOff>307056</xdr:rowOff>
    </xdr:to>
    <xdr:sp macro="" textlink="">
      <xdr:nvSpPr>
        <xdr:cNvPr id="78" name="Voľný tvar: obrazec 77">
          <a:extLst>
            <a:ext uri="{FF2B5EF4-FFF2-40B4-BE49-F238E27FC236}">
              <a16:creationId xmlns:a16="http://schemas.microsoft.com/office/drawing/2014/main" id="{1785B8E8-7B6C-E8D0-B40F-BD54F5A45593}"/>
            </a:ext>
          </a:extLst>
        </xdr:cNvPr>
        <xdr:cNvSpPr/>
      </xdr:nvSpPr>
      <xdr:spPr>
        <a:xfrm>
          <a:off x="9586024" y="5184929"/>
          <a:ext cx="2687619" cy="2919020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1826063</xdr:colOff>
      <xdr:row>12</xdr:row>
      <xdr:rowOff>396400</xdr:rowOff>
    </xdr:from>
    <xdr:to>
      <xdr:col>5</xdr:col>
      <xdr:colOff>233227</xdr:colOff>
      <xdr:row>19</xdr:row>
      <xdr:rowOff>286246</xdr:rowOff>
    </xdr:to>
    <xdr:sp macro="" textlink="">
      <xdr:nvSpPr>
        <xdr:cNvPr id="79" name="Voľný tvar: obrazec 78">
          <a:extLst>
            <a:ext uri="{FF2B5EF4-FFF2-40B4-BE49-F238E27FC236}">
              <a16:creationId xmlns:a16="http://schemas.microsoft.com/office/drawing/2014/main" id="{56CF4631-4FE7-3D60-0ED7-F1144945950F}"/>
            </a:ext>
          </a:extLst>
        </xdr:cNvPr>
        <xdr:cNvSpPr/>
      </xdr:nvSpPr>
      <xdr:spPr>
        <a:xfrm>
          <a:off x="6534134" y="5335793"/>
          <a:ext cx="5741414" cy="3890346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1908266</xdr:colOff>
      <xdr:row>13</xdr:row>
      <xdr:rowOff>457200</xdr:rowOff>
    </xdr:from>
    <xdr:to>
      <xdr:col>5</xdr:col>
      <xdr:colOff>136072</xdr:colOff>
      <xdr:row>13</xdr:row>
      <xdr:rowOff>457200</xdr:rowOff>
    </xdr:to>
    <xdr:cxnSp macro="">
      <xdr:nvCxnSpPr>
        <xdr:cNvPr id="91" name="Rovná spojnica 90">
          <a:extLst>
            <a:ext uri="{FF2B5EF4-FFF2-40B4-BE49-F238E27FC236}">
              <a16:creationId xmlns:a16="http://schemas.microsoft.com/office/drawing/2014/main" id="{E1366B4D-2180-CCD6-5EF7-5EF0675557DB}"/>
            </a:ext>
          </a:extLst>
        </xdr:cNvPr>
        <xdr:cNvCxnSpPr/>
      </xdr:nvCxnSpPr>
      <xdr:spPr>
        <a:xfrm>
          <a:off x="6616337" y="5968093"/>
          <a:ext cx="5562056" cy="0"/>
        </a:xfrm>
        <a:prstGeom prst="line">
          <a:avLst/>
        </a:prstGeom>
        <a:ln w="508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93" name="Voľný tvar: obrazec 92">
          <a:extLst>
            <a:ext uri="{FF2B5EF4-FFF2-40B4-BE49-F238E27FC236}">
              <a16:creationId xmlns:a16="http://schemas.microsoft.com/office/drawing/2014/main" id="{80CE5EAD-722D-D8D8-9E8B-8EF2061739FB}"/>
            </a:ext>
          </a:extLst>
        </xdr:cNvPr>
        <xdr:cNvSpPr/>
      </xdr:nvSpPr>
      <xdr:spPr>
        <a:xfrm>
          <a:off x="9575620" y="4760324"/>
          <a:ext cx="2629988" cy="1034687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6</xdr:col>
      <xdr:colOff>175014</xdr:colOff>
      <xdr:row>24</xdr:row>
      <xdr:rowOff>57735</xdr:rowOff>
    </xdr:from>
    <xdr:to>
      <xdr:col>13</xdr:col>
      <xdr:colOff>1106782</xdr:colOff>
      <xdr:row>41</xdr:row>
      <xdr:rowOff>96138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2CEB7372-507C-FA7B-04BE-820D95F7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834605" y="11799462"/>
          <a:ext cx="8084177" cy="7952812"/>
        </a:xfrm>
        <a:prstGeom prst="rect">
          <a:avLst/>
        </a:prstGeom>
      </xdr:spPr>
    </xdr:pic>
    <xdr:clientData/>
  </xdr:twoCellAnchor>
  <xdr:twoCellAnchor>
    <xdr:from>
      <xdr:col>15</xdr:col>
      <xdr:colOff>1876792</xdr:colOff>
      <xdr:row>1</xdr:row>
      <xdr:rowOff>93236</xdr:rowOff>
    </xdr:from>
    <xdr:to>
      <xdr:col>27</xdr:col>
      <xdr:colOff>142874</xdr:colOff>
      <xdr:row>17</xdr:row>
      <xdr:rowOff>7622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F384037B-F79A-4952-9DA9-D56B72774101}"/>
            </a:ext>
          </a:extLst>
        </xdr:cNvPr>
        <xdr:cNvSpPr txBox="1"/>
      </xdr:nvSpPr>
      <xdr:spPr>
        <a:xfrm>
          <a:off x="29118292" y="283736"/>
          <a:ext cx="10624770" cy="758201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Při montáži lamel </a:t>
          </a:r>
          <a:r>
            <a:rPr lang="sk-SK" sz="3600" b="1" baseline="0"/>
            <a:t>AL-LA05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je nutné během značení bodů pro otvory rozlišovat pravý a levý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k-SK" sz="3600" b="0" baseline="0"/>
            <a:t>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Při montáži lamel do levého </a:t>
          </a:r>
          <a:r>
            <a:rPr lang="sk-SK" sz="3600" b="0" baseline="0"/>
            <a:t>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UT"</a:t>
          </a:r>
          <a:r>
            <a:rPr lang="sk-SK" sz="3600" b="0" baseline="0"/>
            <a:t> profilu je nutné použít hodnoty v opačném pořadí.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C6B2FB50-C94F-499B-BB3F-E3F2FF74E640}"/>
            </a:ext>
          </a:extLst>
        </xdr:cNvPr>
        <xdr:cNvSpPr txBox="1"/>
      </xdr:nvSpPr>
      <xdr:spPr>
        <a:xfrm>
          <a:off x="29160202" y="9185802"/>
          <a:ext cx="13702298" cy="2458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Pořadí hodnot pro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Pořadí hodnot pro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Levý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1045779</xdr:colOff>
      <xdr:row>10</xdr:row>
      <xdr:rowOff>15004</xdr:rowOff>
    </xdr:from>
    <xdr:to>
      <xdr:col>20</xdr:col>
      <xdr:colOff>592282</xdr:colOff>
      <xdr:row>11</xdr:row>
      <xdr:rowOff>343489</xdr:rowOff>
    </xdr:to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FE7026E1-A904-4D59-8F83-A7CB2B9F9D00}"/>
            </a:ext>
          </a:extLst>
        </xdr:cNvPr>
        <xdr:cNvSpPr txBox="1"/>
      </xdr:nvSpPr>
      <xdr:spPr>
        <a:xfrm>
          <a:off x="31192404" y="3896442"/>
          <a:ext cx="5737753" cy="828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Levý</a:t>
          </a:r>
        </a:p>
      </xdr:txBody>
    </xdr:sp>
    <xdr:clientData/>
  </xdr:twoCellAnchor>
  <xdr:twoCellAnchor editAs="oneCell">
    <xdr:from>
      <xdr:col>1</xdr:col>
      <xdr:colOff>2833688</xdr:colOff>
      <xdr:row>52</xdr:row>
      <xdr:rowOff>142875</xdr:rowOff>
    </xdr:from>
    <xdr:to>
      <xdr:col>4</xdr:col>
      <xdr:colOff>405870</xdr:colOff>
      <xdr:row>74</xdr:row>
      <xdr:rowOff>48197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BE62C97-0768-4864-A09F-8563B177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9438" y="21717000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762001</xdr:colOff>
      <xdr:row>49</xdr:row>
      <xdr:rowOff>95249</xdr:rowOff>
    </xdr:from>
    <xdr:to>
      <xdr:col>12</xdr:col>
      <xdr:colOff>414983</xdr:colOff>
      <xdr:row>71</xdr:row>
      <xdr:rowOff>190498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2E61E788-EC41-4E7D-A6DD-79CEB14EA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30126" y="21097874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13</xdr:col>
      <xdr:colOff>1262062</xdr:colOff>
      <xdr:row>49</xdr:row>
      <xdr:rowOff>0</xdr:rowOff>
    </xdr:from>
    <xdr:to>
      <xdr:col>29</xdr:col>
      <xdr:colOff>595310</xdr:colOff>
      <xdr:row>75</xdr:row>
      <xdr:rowOff>87847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C615C7B-E88C-4C3E-9B83-0C3EC6EAF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002625" y="21002625"/>
          <a:ext cx="20431123" cy="5040847"/>
        </a:xfrm>
        <a:prstGeom prst="rect">
          <a:avLst/>
        </a:prstGeom>
      </xdr:spPr>
    </xdr:pic>
    <xdr:clientData/>
  </xdr:twoCellAnchor>
  <xdr:twoCellAnchor editAs="oneCell">
    <xdr:from>
      <xdr:col>16</xdr:col>
      <xdr:colOff>2309812</xdr:colOff>
      <xdr:row>25</xdr:row>
      <xdr:rowOff>111168</xdr:rowOff>
    </xdr:from>
    <xdr:to>
      <xdr:col>29</xdr:col>
      <xdr:colOff>595312</xdr:colOff>
      <xdr:row>39</xdr:row>
      <xdr:rowOff>112101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881D0632-E673-5A67-6C7B-52C17897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0" y="12207918"/>
          <a:ext cx="9906000" cy="700180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</xdr:row>
      <xdr:rowOff>142875</xdr:rowOff>
    </xdr:from>
    <xdr:to>
      <xdr:col>42</xdr:col>
      <xdr:colOff>357188</xdr:colOff>
      <xdr:row>20</xdr:row>
      <xdr:rowOff>442890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E47FA890-4B43-8107-80FC-E9A66A704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7938" y="4572000"/>
          <a:ext cx="14454188" cy="5467328"/>
        </a:xfrm>
        <a:prstGeom prst="rect">
          <a:avLst/>
        </a:prstGeom>
      </xdr:spPr>
    </xdr:pic>
    <xdr:clientData/>
  </xdr:twoCellAnchor>
  <xdr:twoCellAnchor editAs="oneCell">
    <xdr:from>
      <xdr:col>5</xdr:col>
      <xdr:colOff>450273</xdr:colOff>
      <xdr:row>8</xdr:row>
      <xdr:rowOff>242454</xdr:rowOff>
    </xdr:from>
    <xdr:to>
      <xdr:col>13</xdr:col>
      <xdr:colOff>135082</xdr:colOff>
      <xdr:row>23</xdr:row>
      <xdr:rowOff>378519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D2082D6B-41E9-284B-66E4-9089EC5A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4682" y="3394363"/>
          <a:ext cx="7772400" cy="8223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7E2D-FA96-436B-928D-B16DE1604974}">
  <sheetPr codeName="Hárok1">
    <pageSetUpPr fitToPage="1"/>
  </sheetPr>
  <dimension ref="B2:AN46"/>
  <sheetViews>
    <sheetView showGridLines="0" tabSelected="1" zoomScale="55" zoomScaleNormal="55" workbookViewId="0">
      <selection activeCell="D5" sqref="D5:D6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0" width="9.140625" style="1" hidden="1" customWidth="1"/>
    <col min="41" max="16384" width="9.140625" style="1"/>
  </cols>
  <sheetData>
    <row r="2" spans="2:39" ht="27" thickBot="1" x14ac:dyDescent="0.45">
      <c r="B2" s="25"/>
      <c r="C2" s="25"/>
      <c r="D2" s="25"/>
      <c r="E2" s="25"/>
    </row>
    <row r="3" spans="2:39" ht="27.75" thickTop="1" thickBot="1" x14ac:dyDescent="0.45">
      <c r="B3" s="8"/>
      <c r="C3" s="8"/>
      <c r="D3" s="26">
        <v>2000</v>
      </c>
      <c r="E3" s="25"/>
    </row>
    <row r="4" spans="2:39" ht="51.75" thickBot="1" x14ac:dyDescent="0.45">
      <c r="B4" s="22" t="s">
        <v>12</v>
      </c>
      <c r="C4" s="23" t="s">
        <v>9</v>
      </c>
      <c r="D4" s="27"/>
      <c r="E4" s="25"/>
      <c r="AG4" s="2" t="s">
        <v>3</v>
      </c>
      <c r="AI4" s="4" t="s">
        <v>6</v>
      </c>
      <c r="AK4" s="9" t="s">
        <v>8</v>
      </c>
      <c r="AL4" s="9" t="s">
        <v>7</v>
      </c>
      <c r="AM4" s="7">
        <f>(D3-(AG6*D5))/(D5-1)*-1</f>
        <v>-11.127641052631576</v>
      </c>
    </row>
    <row r="5" spans="2:39" ht="51.75" thickBot="1" x14ac:dyDescent="0.45">
      <c r="B5" s="20" t="s">
        <v>13</v>
      </c>
      <c r="C5" s="21" t="s">
        <v>11</v>
      </c>
      <c r="D5" s="28">
        <v>20</v>
      </c>
      <c r="E5" s="25"/>
      <c r="AG5" s="3" t="s">
        <v>0</v>
      </c>
      <c r="AI5" s="5">
        <f>AG6</f>
        <v>89.428741000000002</v>
      </c>
    </row>
    <row r="6" spans="2:39" ht="27" thickBot="1" x14ac:dyDescent="0.45">
      <c r="D6" s="29"/>
      <c r="E6" s="25"/>
      <c r="AG6" s="3">
        <v>89.428741000000002</v>
      </c>
      <c r="AI6" s="6">
        <f t="shared" ref="AI6:AI31" si="0">(B14*$AG$6)-(B13*$AM$4)</f>
        <v>189.98512305263159</v>
      </c>
    </row>
    <row r="7" spans="2:39" ht="27" thickTop="1" x14ac:dyDescent="0.4">
      <c r="B7" s="25"/>
      <c r="C7" s="25"/>
      <c r="D7" s="25"/>
      <c r="E7" s="25"/>
      <c r="AG7" s="3" t="s">
        <v>1</v>
      </c>
      <c r="AI7" s="6">
        <f t="shared" si="0"/>
        <v>290.54150510526318</v>
      </c>
    </row>
    <row r="8" spans="2:39" ht="21" x14ac:dyDescent="0.25">
      <c r="AG8" s="3">
        <v>30.255174</v>
      </c>
      <c r="AI8" s="6">
        <f t="shared" si="0"/>
        <v>391.09788715789472</v>
      </c>
    </row>
    <row r="9" spans="2:39" ht="21.75" thickBot="1" x14ac:dyDescent="0.3">
      <c r="AG9" s="3" t="s">
        <v>2</v>
      </c>
      <c r="AI9" s="6">
        <f t="shared" si="0"/>
        <v>491.65426921052631</v>
      </c>
    </row>
    <row r="10" spans="2:39" ht="39" x14ac:dyDescent="0.6">
      <c r="B10" s="11"/>
      <c r="C10" s="30" t="s">
        <v>14</v>
      </c>
      <c r="D10" s="31"/>
      <c r="E10" s="17"/>
      <c r="F10" s="17"/>
      <c r="AG10" s="3">
        <v>28.918392999999998</v>
      </c>
      <c r="AI10" s="6">
        <f t="shared" si="0"/>
        <v>592.21065126315784</v>
      </c>
    </row>
    <row r="11" spans="2:39" ht="39.75" thickBot="1" x14ac:dyDescent="0.65">
      <c r="B11" s="11"/>
      <c r="C11" s="32"/>
      <c r="D11" s="33"/>
      <c r="E11" s="17"/>
      <c r="F11" s="17"/>
      <c r="AG11" s="3" t="s">
        <v>4</v>
      </c>
      <c r="AI11" s="6">
        <f t="shared" si="0"/>
        <v>692.76703331578949</v>
      </c>
    </row>
    <row r="12" spans="2:39" ht="46.5" thickBot="1" x14ac:dyDescent="0.75">
      <c r="B12" s="12" t="s">
        <v>5</v>
      </c>
      <c r="C12" s="24" t="s">
        <v>15</v>
      </c>
      <c r="D12" s="24" t="s">
        <v>16</v>
      </c>
      <c r="E12" s="17"/>
      <c r="F12" s="18">
        <f>D14</f>
        <v>159.72994905263158</v>
      </c>
      <c r="AG12" s="3">
        <v>70</v>
      </c>
      <c r="AI12" s="6">
        <f t="shared" si="0"/>
        <v>793.32341536842102</v>
      </c>
    </row>
    <row r="13" spans="2:39" ht="45.75" x14ac:dyDescent="0.7">
      <c r="B13" s="13">
        <v>1</v>
      </c>
      <c r="C13" s="14">
        <f>$AG$8</f>
        <v>30.255174</v>
      </c>
      <c r="D13" s="14">
        <f t="shared" ref="D13:D39" si="1">C13+$AG$10</f>
        <v>59.173566999999998</v>
      </c>
      <c r="E13" s="17"/>
      <c r="F13" s="19"/>
      <c r="AI13" s="6">
        <f t="shared" si="0"/>
        <v>893.87979742105256</v>
      </c>
    </row>
    <row r="14" spans="2:39" ht="45.75" x14ac:dyDescent="0.7">
      <c r="B14" s="15">
        <v>2</v>
      </c>
      <c r="C14" s="16">
        <f t="shared" ref="C14:C39" si="2">$AG$8+AI5-$AM$4</f>
        <v>130.81155605263157</v>
      </c>
      <c r="D14" s="16">
        <f t="shared" si="1"/>
        <v>159.72994905263158</v>
      </c>
      <c r="E14" s="17"/>
      <c r="F14" s="18">
        <f>C14</f>
        <v>130.81155605263157</v>
      </c>
      <c r="AI14" s="6">
        <f t="shared" si="0"/>
        <v>994.43617947368421</v>
      </c>
    </row>
    <row r="15" spans="2:39" ht="45.75" x14ac:dyDescent="0.7">
      <c r="B15" s="15">
        <v>3</v>
      </c>
      <c r="C15" s="16">
        <f t="shared" si="2"/>
        <v>231.36793810526319</v>
      </c>
      <c r="D15" s="16">
        <f t="shared" si="1"/>
        <v>260.28633110526317</v>
      </c>
      <c r="E15" s="17"/>
      <c r="F15" s="19"/>
      <c r="AI15" s="6">
        <f t="shared" si="0"/>
        <v>1094.9925615263157</v>
      </c>
    </row>
    <row r="16" spans="2:39" ht="45.75" x14ac:dyDescent="0.7">
      <c r="B16" s="15">
        <v>4</v>
      </c>
      <c r="C16" s="16">
        <f t="shared" si="2"/>
        <v>331.92432015789478</v>
      </c>
      <c r="D16" s="16">
        <f t="shared" si="1"/>
        <v>360.84271315789476</v>
      </c>
      <c r="E16" s="17"/>
      <c r="F16" s="19"/>
      <c r="AI16" s="6">
        <f t="shared" si="0"/>
        <v>1195.5489435789473</v>
      </c>
    </row>
    <row r="17" spans="2:35" ht="45.75" x14ac:dyDescent="0.7">
      <c r="B17" s="15">
        <v>5</v>
      </c>
      <c r="C17" s="16">
        <f t="shared" si="2"/>
        <v>432.48070221052632</v>
      </c>
      <c r="D17" s="16">
        <f t="shared" si="1"/>
        <v>461.3990952105263</v>
      </c>
      <c r="E17" s="17"/>
      <c r="F17" s="19"/>
      <c r="AI17" s="6">
        <f t="shared" si="0"/>
        <v>1296.1053256315788</v>
      </c>
    </row>
    <row r="18" spans="2:35" ht="45.75" x14ac:dyDescent="0.7">
      <c r="B18" s="15">
        <v>6</v>
      </c>
      <c r="C18" s="16">
        <f t="shared" si="2"/>
        <v>533.03708426315791</v>
      </c>
      <c r="D18" s="16">
        <f t="shared" si="1"/>
        <v>561.95547726315795</v>
      </c>
      <c r="E18" s="17"/>
      <c r="F18" s="18">
        <f>D13</f>
        <v>59.173566999999998</v>
      </c>
      <c r="AI18" s="6">
        <f t="shared" si="0"/>
        <v>1396.6617076842106</v>
      </c>
    </row>
    <row r="19" spans="2:35" ht="45.75" x14ac:dyDescent="0.7">
      <c r="B19" s="15">
        <v>7</v>
      </c>
      <c r="C19" s="16">
        <f t="shared" si="2"/>
        <v>633.59346631578944</v>
      </c>
      <c r="D19" s="16">
        <f t="shared" si="1"/>
        <v>662.51185931578948</v>
      </c>
      <c r="E19" s="17"/>
      <c r="F19" s="19"/>
      <c r="AI19" s="6">
        <f t="shared" si="0"/>
        <v>1497.2180897368421</v>
      </c>
    </row>
    <row r="20" spans="2:35" ht="45.75" x14ac:dyDescent="0.7">
      <c r="B20" s="15">
        <v>8</v>
      </c>
      <c r="C20" s="16">
        <f t="shared" si="2"/>
        <v>734.14984836842109</v>
      </c>
      <c r="D20" s="16">
        <f t="shared" si="1"/>
        <v>763.06824136842113</v>
      </c>
      <c r="E20" s="17"/>
      <c r="F20" s="18">
        <f>C13</f>
        <v>30.255174</v>
      </c>
      <c r="AI20" s="6">
        <f t="shared" si="0"/>
        <v>1597.7744717894736</v>
      </c>
    </row>
    <row r="21" spans="2:35" ht="39" x14ac:dyDescent="0.4">
      <c r="B21" s="15">
        <v>9</v>
      </c>
      <c r="C21" s="16">
        <f t="shared" si="2"/>
        <v>834.70623042105262</v>
      </c>
      <c r="D21" s="16">
        <f t="shared" si="1"/>
        <v>863.62462342105266</v>
      </c>
      <c r="E21" s="17"/>
      <c r="F21" s="17"/>
      <c r="AI21" s="6">
        <f t="shared" si="0"/>
        <v>1698.3308538421052</v>
      </c>
    </row>
    <row r="22" spans="2:35" ht="39" x14ac:dyDescent="0.25">
      <c r="B22" s="15">
        <v>10</v>
      </c>
      <c r="C22" s="16">
        <f t="shared" si="2"/>
        <v>935.26261247368416</v>
      </c>
      <c r="D22" s="16">
        <f t="shared" si="1"/>
        <v>964.18100547368419</v>
      </c>
      <c r="AI22" s="6">
        <f t="shared" si="0"/>
        <v>1798.8872358947367</v>
      </c>
    </row>
    <row r="23" spans="2:35" ht="39" x14ac:dyDescent="0.25">
      <c r="B23" s="15">
        <v>11</v>
      </c>
      <c r="C23" s="16">
        <f t="shared" si="2"/>
        <v>1035.8189945263157</v>
      </c>
      <c r="D23" s="16">
        <f t="shared" si="1"/>
        <v>1064.7373875263156</v>
      </c>
      <c r="AI23" s="6">
        <f t="shared" si="0"/>
        <v>1899.4436179473685</v>
      </c>
    </row>
    <row r="24" spans="2:35" ht="39" x14ac:dyDescent="0.25">
      <c r="B24" s="15">
        <v>12</v>
      </c>
      <c r="C24" s="16">
        <f t="shared" si="2"/>
        <v>1136.3753765789472</v>
      </c>
      <c r="D24" s="16">
        <f t="shared" si="1"/>
        <v>1165.2937695789471</v>
      </c>
      <c r="AI24" s="6">
        <f t="shared" si="0"/>
        <v>2000</v>
      </c>
    </row>
    <row r="25" spans="2:35" ht="39" x14ac:dyDescent="0.25">
      <c r="B25" s="15">
        <v>13</v>
      </c>
      <c r="C25" s="16">
        <f t="shared" si="2"/>
        <v>1236.9317586315788</v>
      </c>
      <c r="D25" s="16">
        <f t="shared" si="1"/>
        <v>1265.8501516315787</v>
      </c>
      <c r="AI25" s="6">
        <f t="shared" si="0"/>
        <v>2100.5563820526313</v>
      </c>
    </row>
    <row r="26" spans="2:35" ht="39" x14ac:dyDescent="0.25">
      <c r="B26" s="15">
        <v>14</v>
      </c>
      <c r="C26" s="16">
        <f t="shared" si="2"/>
        <v>1337.4881406842103</v>
      </c>
      <c r="D26" s="16">
        <f t="shared" si="1"/>
        <v>1366.4065336842102</v>
      </c>
      <c r="AI26" s="6">
        <f t="shared" si="0"/>
        <v>2201.1127641052631</v>
      </c>
    </row>
    <row r="27" spans="2:35" ht="39" x14ac:dyDescent="0.25">
      <c r="B27" s="15">
        <v>15</v>
      </c>
      <c r="C27" s="16">
        <f t="shared" si="2"/>
        <v>1438.0445227368421</v>
      </c>
      <c r="D27" s="16">
        <f t="shared" si="1"/>
        <v>1466.962915736842</v>
      </c>
      <c r="AI27" s="6">
        <f t="shared" si="0"/>
        <v>2301.6691461578944</v>
      </c>
    </row>
    <row r="28" spans="2:35" ht="39" x14ac:dyDescent="0.25">
      <c r="B28" s="15">
        <v>16</v>
      </c>
      <c r="C28" s="16">
        <f t="shared" si="2"/>
        <v>1538.6009047894736</v>
      </c>
      <c r="D28" s="16">
        <f t="shared" si="1"/>
        <v>1567.5192977894735</v>
      </c>
      <c r="AI28" s="6">
        <f t="shared" si="0"/>
        <v>2402.2255282105261</v>
      </c>
    </row>
    <row r="29" spans="2:35" ht="39" x14ac:dyDescent="0.25">
      <c r="B29" s="15">
        <v>17</v>
      </c>
      <c r="C29" s="16">
        <f t="shared" si="2"/>
        <v>1639.1572868421051</v>
      </c>
      <c r="D29" s="16">
        <f t="shared" si="1"/>
        <v>1668.075679842105</v>
      </c>
      <c r="AI29" s="6">
        <f t="shared" si="0"/>
        <v>2502.7819102631579</v>
      </c>
    </row>
    <row r="30" spans="2:35" ht="39" x14ac:dyDescent="0.25">
      <c r="B30" s="15">
        <v>18</v>
      </c>
      <c r="C30" s="16">
        <f t="shared" si="2"/>
        <v>1739.7136688947367</v>
      </c>
      <c r="D30" s="16">
        <f t="shared" si="1"/>
        <v>1768.6320618947366</v>
      </c>
      <c r="AI30" s="6">
        <f t="shared" si="0"/>
        <v>2603.3382923157892</v>
      </c>
    </row>
    <row r="31" spans="2:35" ht="39.75" thickBot="1" x14ac:dyDescent="0.3">
      <c r="B31" s="15">
        <v>19</v>
      </c>
      <c r="C31" s="16">
        <f t="shared" si="2"/>
        <v>1840.2700509473682</v>
      </c>
      <c r="D31" s="16">
        <f t="shared" si="1"/>
        <v>1869.1884439473681</v>
      </c>
      <c r="AI31" s="6">
        <f t="shared" si="0"/>
        <v>2703.894674368421</v>
      </c>
    </row>
    <row r="32" spans="2:35" ht="39.75" thickTop="1" x14ac:dyDescent="0.25">
      <c r="B32" s="15">
        <v>20</v>
      </c>
      <c r="C32" s="16">
        <f t="shared" si="2"/>
        <v>1940.826433</v>
      </c>
      <c r="D32" s="16">
        <f t="shared" si="1"/>
        <v>1969.7448259999999</v>
      </c>
      <c r="O32" s="35">
        <f>AM4</f>
        <v>-11.127641052631576</v>
      </c>
    </row>
    <row r="33" spans="2:20" ht="39.75" thickBot="1" x14ac:dyDescent="0.3">
      <c r="B33" s="15">
        <v>21</v>
      </c>
      <c r="C33" s="16">
        <f t="shared" si="2"/>
        <v>2041.3828150526315</v>
      </c>
      <c r="D33" s="16">
        <f t="shared" si="1"/>
        <v>2070.3012080526314</v>
      </c>
      <c r="O33" s="36"/>
    </row>
    <row r="34" spans="2:20" ht="39.75" thickTop="1" x14ac:dyDescent="0.25">
      <c r="B34" s="15">
        <v>22</v>
      </c>
      <c r="C34" s="16">
        <f t="shared" si="2"/>
        <v>2141.9391971052628</v>
      </c>
      <c r="D34" s="16">
        <f t="shared" si="1"/>
        <v>2170.8575901052627</v>
      </c>
      <c r="N34" s="39"/>
      <c r="O34" s="39"/>
      <c r="P34" s="39"/>
      <c r="Q34" s="39"/>
      <c r="R34" s="39"/>
      <c r="S34" s="39"/>
      <c r="T34" s="39"/>
    </row>
    <row r="35" spans="2:20" ht="39" x14ac:dyDescent="0.6">
      <c r="B35" s="15">
        <v>23</v>
      </c>
      <c r="C35" s="16">
        <f t="shared" si="2"/>
        <v>2242.4955791578946</v>
      </c>
      <c r="D35" s="16">
        <f t="shared" si="1"/>
        <v>2271.4139721578945</v>
      </c>
      <c r="O35" s="37" t="s">
        <v>10</v>
      </c>
      <c r="P35" s="38"/>
    </row>
    <row r="36" spans="2:20" ht="39" x14ac:dyDescent="0.25">
      <c r="B36" s="15">
        <v>24</v>
      </c>
      <c r="C36" s="16">
        <f t="shared" si="2"/>
        <v>2343.0519612105259</v>
      </c>
      <c r="D36" s="16">
        <f t="shared" si="1"/>
        <v>2371.9703542105258</v>
      </c>
      <c r="O36" s="40" t="str">
        <f>IF(O32&gt;=(AG12), "Prekročený maximálny presah!", "")</f>
        <v/>
      </c>
      <c r="P36" s="41"/>
    </row>
    <row r="37" spans="2:20" ht="39" x14ac:dyDescent="0.25">
      <c r="B37" s="15">
        <v>25</v>
      </c>
      <c r="C37" s="16">
        <f t="shared" si="2"/>
        <v>2443.6083432631576</v>
      </c>
      <c r="D37" s="16">
        <f t="shared" si="1"/>
        <v>2472.5267362631575</v>
      </c>
      <c r="O37" s="42"/>
      <c r="P37" s="43"/>
    </row>
    <row r="38" spans="2:20" ht="39" x14ac:dyDescent="0.25">
      <c r="B38" s="15">
        <v>26</v>
      </c>
      <c r="C38" s="16">
        <f t="shared" si="2"/>
        <v>2544.1647253157894</v>
      </c>
      <c r="D38" s="16">
        <f t="shared" si="1"/>
        <v>2573.0831183157893</v>
      </c>
      <c r="O38" s="42" t="str">
        <f>IF(O32&gt;=(AG12), "Znížte počet lamiel!", "")</f>
        <v/>
      </c>
      <c r="P38" s="43"/>
    </row>
    <row r="39" spans="2:20" ht="39" x14ac:dyDescent="0.25">
      <c r="B39" s="15">
        <v>27</v>
      </c>
      <c r="C39" s="16">
        <f t="shared" si="2"/>
        <v>2644.7211073684207</v>
      </c>
      <c r="D39" s="16">
        <f t="shared" si="1"/>
        <v>2673.6395003684206</v>
      </c>
      <c r="O39" s="44"/>
      <c r="P39" s="45"/>
    </row>
    <row r="41" spans="2:20" x14ac:dyDescent="0.25">
      <c r="M41" s="10"/>
    </row>
    <row r="45" spans="2:20" x14ac:dyDescent="0.25">
      <c r="N45" s="34"/>
    </row>
    <row r="46" spans="2:20" x14ac:dyDescent="0.25">
      <c r="N46" s="34"/>
    </row>
  </sheetData>
  <sheetProtection sheet="1" objects="1" scenarios="1" selectLockedCells="1"/>
  <mergeCells count="9">
    <mergeCell ref="D3:D4"/>
    <mergeCell ref="D5:D6"/>
    <mergeCell ref="C10:D11"/>
    <mergeCell ref="N45:N46"/>
    <mergeCell ref="O32:O33"/>
    <mergeCell ref="O35:P35"/>
    <mergeCell ref="N34:T34"/>
    <mergeCell ref="O36:P37"/>
    <mergeCell ref="O38:P39"/>
  </mergeCells>
  <conditionalFormatting sqref="C13:D39">
    <cfRule type="expression" dxfId="4" priority="35">
      <formula>($AI5)&lt;=($D$3)</formula>
    </cfRule>
    <cfRule type="expression" dxfId="3" priority="36">
      <formula>($AI5)&gt;($D$3)</formula>
    </cfRule>
  </conditionalFormatting>
  <conditionalFormatting sqref="D3 D5">
    <cfRule type="containsBlanks" dxfId="2" priority="18">
      <formula>LEN(TRIM(D3))=0</formula>
    </cfRule>
  </conditionalFormatting>
  <conditionalFormatting sqref="AI5:AI31">
    <cfRule type="expression" dxfId="1" priority="39">
      <formula>($AI5)&lt;=($D$3)</formula>
    </cfRule>
    <cfRule type="expression" dxfId="0" priority="40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LA05</vt:lpstr>
      <vt:lpstr>'LA05'!Oblasť_tlače</vt:lpstr>
      <vt:lpstr>'LA05'!Print_Area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2024-07-12T08:59:11Z</cp:lastPrinted>
  <dcterms:created xsi:type="dcterms:W3CDTF">2023-06-06T09:21:51Z</dcterms:created>
  <dcterms:modified xsi:type="dcterms:W3CDTF">2024-07-12T09:33:40Z</dcterms:modified>
</cp:coreProperties>
</file>