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Výpočet prekrytia lamiel a rozostupov U50 a UT50\UT29 a U29\"/>
    </mc:Choice>
  </mc:AlternateContent>
  <xr:revisionPtr revIDLastSave="0" documentId="13_ncr:1_{9DE85D93-05B5-4EDD-8529-97D5F484869C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Z4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2" l="1"/>
  <c r="D13" i="12" s="1"/>
  <c r="F18" i="12" s="1"/>
  <c r="AI5" i="12"/>
  <c r="AM4" i="12"/>
  <c r="AI29" i="12" s="1"/>
  <c r="C38" i="12" s="1"/>
  <c r="D38" i="12" s="1"/>
  <c r="AI14" i="12" l="1"/>
  <c r="C23" i="12" s="1"/>
  <c r="D23" i="12" s="1"/>
  <c r="AI30" i="12"/>
  <c r="C39" i="12" s="1"/>
  <c r="D39" i="12" s="1"/>
  <c r="AI15" i="12"/>
  <c r="C24" i="12" s="1"/>
  <c r="D24" i="12" s="1"/>
  <c r="AI31" i="12"/>
  <c r="C14" i="12"/>
  <c r="D14" i="12" s="1"/>
  <c r="F10" i="12" s="1"/>
  <c r="AI22" i="12"/>
  <c r="C31" i="12" s="1"/>
  <c r="D31" i="12" s="1"/>
  <c r="AI23" i="12"/>
  <c r="C32" i="12" s="1"/>
  <c r="D32" i="12" s="1"/>
  <c r="F22" i="12"/>
  <c r="F14" i="12"/>
  <c r="AI17" i="12"/>
  <c r="C26" i="12" s="1"/>
  <c r="D26" i="12" s="1"/>
  <c r="AI6" i="12"/>
  <c r="C15" i="12" s="1"/>
  <c r="D15" i="12" s="1"/>
  <c r="AI7" i="12"/>
  <c r="C16" i="12" s="1"/>
  <c r="D16" i="12" s="1"/>
  <c r="AI25" i="12"/>
  <c r="C34" i="12" s="1"/>
  <c r="D34" i="12" s="1"/>
  <c r="AI8" i="12"/>
  <c r="C17" i="12" s="1"/>
  <c r="D17" i="12" s="1"/>
  <c r="AI9" i="12"/>
  <c r="C18" i="12" s="1"/>
  <c r="D18" i="12" s="1"/>
  <c r="AI18" i="12"/>
  <c r="C27" i="12" s="1"/>
  <c r="D27" i="12" s="1"/>
  <c r="AI26" i="12"/>
  <c r="C35" i="12" s="1"/>
  <c r="D35" i="12" s="1"/>
  <c r="I35" i="12"/>
  <c r="I39" i="12" s="1"/>
  <c r="AI19" i="12"/>
  <c r="C28" i="12" s="1"/>
  <c r="D28" i="12" s="1"/>
  <c r="AI12" i="12"/>
  <c r="C21" i="12" s="1"/>
  <c r="D21" i="12" s="1"/>
  <c r="AI27" i="12"/>
  <c r="C36" i="12" s="1"/>
  <c r="D36" i="12" s="1"/>
  <c r="AI13" i="12"/>
  <c r="C22" i="12" s="1"/>
  <c r="D22" i="12" s="1"/>
  <c r="AI28" i="12"/>
  <c r="C37" i="12" s="1"/>
  <c r="D37" i="12" s="1"/>
  <c r="AI21" i="12"/>
  <c r="C30" i="12" s="1"/>
  <c r="D30" i="12" s="1"/>
  <c r="AI16" i="12"/>
  <c r="C25" i="12" s="1"/>
  <c r="D25" i="12" s="1"/>
  <c r="AI24" i="12"/>
  <c r="C33" i="12" s="1"/>
  <c r="D33" i="12" s="1"/>
  <c r="AI10" i="12"/>
  <c r="C19" i="12" s="1"/>
  <c r="D19" i="12" s="1"/>
  <c r="AI11" i="12"/>
  <c r="C20" i="12" s="1"/>
  <c r="D20" i="12" s="1"/>
  <c r="AI20" i="12"/>
  <c r="C29" i="12" s="1"/>
  <c r="D29" i="12" s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<sst xmlns="http://schemas.openxmlformats.org/spreadsheetml/2006/main" count="17" uniqueCount="17">
  <si>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</si>
  <si>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</si>
  <si>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</si>
  <si>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</si>
  <si>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</si>
  <si>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</si>
  <si>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</si>
  <si>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</si>
  <si>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</si>
  <si>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</si>
  <si>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</si>
  <si>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</si>
  <si>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</si>
  <si>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</si>
  <si>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</si>
  <si>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Počet lamel</t>
  </si>
  <si>
    <t>Otvory v drážkach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</si>
</sst>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13795</xdr:colOff>
      <xdr:row>45</xdr:row>
      <xdr:rowOff>66018</xdr:rowOff>
    </xdr:from>
    <xdr:to>
      <xdr:col>7</xdr:col>
      <xdr:colOff>852640</xdr:colOff>
      <xdr:row>54</xdr:row>
      <xdr:rowOff>179191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E82A997-E235-4660-A39F-B5722BEA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1420" y="9371943"/>
          <a:ext cx="3334395" cy="1999123"/>
        </a:xfrm>
        <a:prstGeom prst="rect">
          <a:avLst/>
        </a:prstGeom>
      </xdr:spPr>
    </xdr:pic>
    <xdr:clientData/>
  </xdr:twoCellAnchor>
  <xdr:twoCellAnchor editAs="oneCell">
    <xdr:from>
      <xdr:col>1</xdr:col>
      <xdr:colOff>267685</xdr:colOff>
      <xdr:row>47</xdr:row>
      <xdr:rowOff>57821</xdr:rowOff>
    </xdr:from>
    <xdr:to>
      <xdr:col>3</xdr:col>
      <xdr:colOff>791560</xdr:colOff>
      <xdr:row>54</xdr:row>
      <xdr:rowOff>26543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633A83B-6E8B-4BC8-95A4-65A1DD34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410" y="9782846"/>
          <a:ext cx="2657475" cy="1435572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FA66C2D8-D20D-40E3-B879-80F3A125E6D9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CBEAFE3C-51BD-4ED9-A5D9-E57C102034C2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CD173ADC-E958-4E45-AD20-34CE39842EFC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 výpočet roztečí děr pro montáž lamel doplníme do tabulky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"výšku UT profilu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požadovaný počet lamel v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roztečí děr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překrytí lamel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[mm].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 výplně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AL-LAZ4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 vyznačení otvorů a uchycení lamel do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použijeme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první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třetí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drážku,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Z tabulky vybereme vypočítané hodnoty ze sloupce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"Drážka"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postupně podle hodnot vyznačíme body pro otvory v příslušné drážce až po poslední lamelu. Díry značíme od začátku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1037641</xdr:colOff>
      <xdr:row>31</xdr:row>
      <xdr:rowOff>202574</xdr:rowOff>
    </xdr:from>
    <xdr:to>
      <xdr:col>9</xdr:col>
      <xdr:colOff>1290917</xdr:colOff>
      <xdr:row>33</xdr:row>
      <xdr:rowOff>136281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C386C37F-C6EC-454F-9C7B-7EC8DC1DBC5D}"/>
            </a:ext>
          </a:extLst>
        </xdr:cNvPr>
        <xdr:cNvSpPr txBox="1"/>
      </xdr:nvSpPr>
      <xdr:spPr>
        <a:xfrm>
          <a:off x="7390816" y="6574799"/>
          <a:ext cx="3710851" cy="352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Reálně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4E7D7F02-3778-4EA5-87A4-9DADBEB69E96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135354</xdr:rowOff>
    </xdr:from>
    <xdr:to>
      <xdr:col>5</xdr:col>
      <xdr:colOff>130342</xdr:colOff>
      <xdr:row>17</xdr:row>
      <xdr:rowOff>90236</xdr:rowOff>
    </xdr:to>
    <xdr:sp macro="" textlink="">
      <xdr:nvSpPr>
        <xdr:cNvPr id="9" name="Voľný tvar: obrazec 8">
          <a:extLst>
            <a:ext uri="{FF2B5EF4-FFF2-40B4-BE49-F238E27FC236}">
              <a16:creationId xmlns:a16="http://schemas.microsoft.com/office/drawing/2014/main" id="{D49FD5E9-2557-473F-AD92-C2E3F1A47500}"/>
            </a:ext>
          </a:extLst>
        </xdr:cNvPr>
        <xdr:cNvSpPr/>
      </xdr:nvSpPr>
      <xdr:spPr>
        <a:xfrm>
          <a:off x="2874645" y="2526129"/>
          <a:ext cx="1113322" cy="1002632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777038</xdr:colOff>
      <xdr:row>12</xdr:row>
      <xdr:rowOff>45118</xdr:rowOff>
    </xdr:from>
    <xdr:to>
      <xdr:col>5</xdr:col>
      <xdr:colOff>220578</xdr:colOff>
      <xdr:row>21</xdr:row>
      <xdr:rowOff>90238</xdr:rowOff>
    </xdr:to>
    <xdr:sp macro="" textlink="">
      <xdr:nvSpPr>
        <xdr:cNvPr id="10" name="Voľný tvar: obrazec 9">
          <a:extLst>
            <a:ext uri="{FF2B5EF4-FFF2-40B4-BE49-F238E27FC236}">
              <a16:creationId xmlns:a16="http://schemas.microsoft.com/office/drawing/2014/main" id="{AC4E6D45-3791-4F30-A6FC-2771BB67CFD6}"/>
            </a:ext>
          </a:extLst>
        </xdr:cNvPr>
        <xdr:cNvSpPr/>
      </xdr:nvSpPr>
      <xdr:spPr>
        <a:xfrm>
          <a:off x="2072438" y="2435893"/>
          <a:ext cx="2005765" cy="1931070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33731</xdr:rowOff>
    </xdr:from>
    <xdr:to>
      <xdr:col>5</xdr:col>
      <xdr:colOff>76200</xdr:colOff>
      <xdr:row>13</xdr:row>
      <xdr:rowOff>33731</xdr:rowOff>
    </xdr:to>
    <xdr:cxnSp macro="">
      <xdr:nvCxnSpPr>
        <xdr:cNvPr id="11" name="Rovná spojnica 10">
          <a:extLst>
            <a:ext uri="{FF2B5EF4-FFF2-40B4-BE49-F238E27FC236}">
              <a16:creationId xmlns:a16="http://schemas.microsoft.com/office/drawing/2014/main" id="{A16FCA37-F1E2-4896-BEE4-F7799BF2A9B9}"/>
            </a:ext>
          </a:extLst>
        </xdr:cNvPr>
        <xdr:cNvCxnSpPr/>
      </xdr:nvCxnSpPr>
      <xdr:spPr>
        <a:xfrm>
          <a:off x="2065408" y="2634056"/>
          <a:ext cx="1868417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681789</xdr:colOff>
      <xdr:row>9</xdr:row>
      <xdr:rowOff>85223</xdr:rowOff>
    </xdr:from>
    <xdr:to>
      <xdr:col>5</xdr:col>
      <xdr:colOff>150395</xdr:colOff>
      <xdr:row>13</xdr:row>
      <xdr:rowOff>125329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5C6CB8DA-E82F-4B02-8269-A052B3722F4C}"/>
            </a:ext>
          </a:extLst>
        </xdr:cNvPr>
        <xdr:cNvSpPr/>
      </xdr:nvSpPr>
      <xdr:spPr>
        <a:xfrm>
          <a:off x="2901114" y="1847348"/>
          <a:ext cx="1106906" cy="878306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38100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B1B82BF3-C37E-4230-96DD-6164CEDF246A}"/>
            </a:ext>
          </a:extLst>
        </xdr:cNvPr>
        <xdr:cNvSpPr txBox="1"/>
      </xdr:nvSpPr>
      <xdr:spPr>
        <a:xfrm>
          <a:off x="11509290" y="108205"/>
          <a:ext cx="6448058" cy="169202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AL-LAZ4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je nutné během značení bodů pro otvory rozlišovat pravý a levý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do levého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profilu je nutné použít hodnoty v opačném pořadí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52B164E7-F94C-449E-B87A-BE2A27EEA80E}"/>
            </a:ext>
          </a:extLst>
        </xdr:cNvPr>
        <xdr:cNvSpPr txBox="1"/>
      </xdr:nvSpPr>
      <xdr:spPr>
        <a:xfrm>
          <a:off x="23483302" y="4042302"/>
          <a:ext cx="52235685" cy="934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7387D5AB-5301-418E-B418-C3445BA9FCE0}"/>
            </a:ext>
          </a:extLst>
        </xdr:cNvPr>
        <xdr:cNvSpPr txBox="1"/>
      </xdr:nvSpPr>
      <xdr:spPr>
        <a:xfrm>
          <a:off x="1150171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Pravý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1/3, Drážka 3/1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3/1, Drážka 1/3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382679</xdr:colOff>
      <xdr:row>26</xdr:row>
      <xdr:rowOff>105545</xdr:rowOff>
    </xdr:from>
    <xdr:to>
      <xdr:col>12</xdr:col>
      <xdr:colOff>860459</xdr:colOff>
      <xdr:row>42</xdr:row>
      <xdr:rowOff>9525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F784B21A-8534-4823-96B6-3295C5E9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5029" y="5430020"/>
          <a:ext cx="4630680" cy="3256780"/>
        </a:xfrm>
        <a:prstGeom prst="rect">
          <a:avLst/>
        </a:prstGeom>
      </xdr:spPr>
    </xdr:pic>
    <xdr:clientData/>
  </xdr:twoCellAnchor>
  <xdr:twoCellAnchor editAs="oneCell">
    <xdr:from>
      <xdr:col>8</xdr:col>
      <xdr:colOff>21980</xdr:colOff>
      <xdr:row>42</xdr:row>
      <xdr:rowOff>161192</xdr:rowOff>
    </xdr:from>
    <xdr:to>
      <xdr:col>12</xdr:col>
      <xdr:colOff>882793</xdr:colOff>
      <xdr:row>52</xdr:row>
      <xdr:rowOff>145443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A01ABD04-5091-4344-9641-6299089EA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9580" y="8838467"/>
          <a:ext cx="8728463" cy="2079751"/>
        </a:xfrm>
        <a:prstGeom prst="rect">
          <a:avLst/>
        </a:prstGeom>
      </xdr:spPr>
    </xdr:pic>
    <xdr:clientData/>
  </xdr:twoCellAnchor>
  <xdr:twoCellAnchor editAs="oneCell">
    <xdr:from>
      <xdr:col>5</xdr:col>
      <xdr:colOff>397567</xdr:colOff>
      <xdr:row>26</xdr:row>
      <xdr:rowOff>49694</xdr:rowOff>
    </xdr:from>
    <xdr:to>
      <xdr:col>7</xdr:col>
      <xdr:colOff>513656</xdr:colOff>
      <xdr:row>45</xdr:row>
      <xdr:rowOff>108914</xdr:rowOff>
    </xdr:to>
    <xdr:pic>
      <xdr:nvPicPr>
        <xdr:cNvPr id="19" name="Grafický objekt 18">
          <a:extLst>
            <a:ext uri="{FF2B5EF4-FFF2-40B4-BE49-F238E27FC236}">
              <a16:creationId xmlns:a16="http://schemas.microsoft.com/office/drawing/2014/main" id="{4D52F37A-7A85-41E2-9CE9-B9029C86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255192" y="5374169"/>
          <a:ext cx="2611639" cy="4040670"/>
        </a:xfrm>
        <a:prstGeom prst="rect">
          <a:avLst/>
        </a:prstGeom>
      </xdr:spPr>
    </xdr:pic>
    <xdr:clientData/>
  </xdr:twoCellAnchor>
  <xdr:twoCellAnchor editAs="oneCell">
    <xdr:from>
      <xdr:col>5</xdr:col>
      <xdr:colOff>124240</xdr:colOff>
      <xdr:row>4</xdr:row>
      <xdr:rowOff>115957</xdr:rowOff>
    </xdr:from>
    <xdr:to>
      <xdr:col>7</xdr:col>
      <xdr:colOff>853109</xdr:colOff>
      <xdr:row>26</xdr:row>
      <xdr:rowOff>17678</xdr:rowOff>
    </xdr:to>
    <xdr:pic>
      <xdr:nvPicPr>
        <xdr:cNvPr id="20" name="Grafický objekt 19">
          <a:extLst>
            <a:ext uri="{FF2B5EF4-FFF2-40B4-BE49-F238E27FC236}">
              <a16:creationId xmlns:a16="http://schemas.microsoft.com/office/drawing/2014/main" id="{905968F9-CE01-4A50-A2D3-04644319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981865" y="830332"/>
          <a:ext cx="3224419" cy="4511821"/>
        </a:xfrm>
        <a:prstGeom prst="rect">
          <a:avLst/>
        </a:prstGeom>
      </xdr:spPr>
    </xdr:pic>
    <xdr:clientData/>
  </xdr:twoCellAnchor>
  <xdr:twoCellAnchor editAs="oneCell">
    <xdr:from>
      <xdr:col>10</xdr:col>
      <xdr:colOff>1023900</xdr:colOff>
      <xdr:row>8</xdr:row>
      <xdr:rowOff>157125</xdr:rowOff>
    </xdr:from>
    <xdr:to>
      <xdr:col>12</xdr:col>
      <xdr:colOff>1890675</xdr:colOff>
      <xdr:row>19</xdr:row>
      <xdr:rowOff>42825</xdr:rowOff>
    </xdr:to>
    <xdr:pic>
      <xdr:nvPicPr>
        <xdr:cNvPr id="26" name="Grafický objekt 25">
          <a:extLst>
            <a:ext uri="{FF2B5EF4-FFF2-40B4-BE49-F238E27FC236}">
              <a16:creationId xmlns:a16="http://schemas.microsoft.com/office/drawing/2014/main" id="{9751F1D1-42B2-F612-8783-75CB65A5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206250" y="1709700"/>
          <a:ext cx="5019675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72F6-6150-4C88-A2FD-BB0FF93CE487}">
  <dimension ref="B1:AM46"/>
  <sheetViews>
    <sheetView showGridLines="0" tabSelected="1" zoomScaleNormal="100" workbookViewId="0">
      <selection activeCell="D5" sqref="D5:D6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30">
        <v>2000</v>
      </c>
      <c r="E3" s="9"/>
    </row>
    <row r="4" spans="2:39" ht="16.5" customHeight="1" thickBot="1" x14ac:dyDescent="0.25">
      <c r="B4" s="17" t="s">
        <v>12</v>
      </c>
      <c r="C4" s="18" t="s">
        <v>9</v>
      </c>
      <c r="D4" s="31"/>
      <c r="E4" s="9"/>
      <c r="AG4" s="10" t="s">
        <v>3</v>
      </c>
      <c r="AI4" s="11" t="s">
        <v>6</v>
      </c>
      <c r="AK4" s="12" t="s">
        <v>8</v>
      </c>
      <c r="AL4" s="12" t="s">
        <v>7</v>
      </c>
      <c r="AM4" s="13">
        <f>(D3-(AG6*D5))/(D5-1)*-1</f>
        <v>16</v>
      </c>
    </row>
    <row r="5" spans="2:39" ht="16.5" customHeight="1" thickBot="1" x14ac:dyDescent="0.25">
      <c r="B5" s="19" t="s">
        <v>15</v>
      </c>
      <c r="C5" s="20" t="s">
        <v>11</v>
      </c>
      <c r="D5" s="32">
        <v>20</v>
      </c>
      <c r="E5" s="9"/>
      <c r="AG5" s="14" t="s">
        <v>0</v>
      </c>
      <c r="AI5" s="6">
        <f>AG6</f>
        <v>115.2</v>
      </c>
    </row>
    <row r="6" spans="2:39" ht="16.5" customHeight="1" thickBot="1" x14ac:dyDescent="0.3">
      <c r="B6" s="16"/>
      <c r="C6" s="16"/>
      <c r="D6" s="33"/>
      <c r="E6" s="9"/>
      <c r="AG6" s="14">
        <v>115.2</v>
      </c>
      <c r="AI6" s="8">
        <f t="shared" ref="AI6:AI31" si="0">(B14*$AG$6)-(B13*$AM$4)</f>
        <v>214.4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313.60000000000002</v>
      </c>
    </row>
    <row r="8" spans="2:39" ht="16.5" customHeight="1" x14ac:dyDescent="0.2">
      <c r="AG8" s="14">
        <v>30.367699999999999</v>
      </c>
      <c r="AI8" s="8">
        <f t="shared" si="0"/>
        <v>412.8</v>
      </c>
    </row>
    <row r="9" spans="2:39" ht="16.5" customHeight="1" thickBot="1" x14ac:dyDescent="0.25">
      <c r="AG9" s="14" t="s">
        <v>2</v>
      </c>
      <c r="AI9" s="8">
        <f t="shared" si="0"/>
        <v>512</v>
      </c>
    </row>
    <row r="10" spans="2:39" ht="16.5" customHeight="1" x14ac:dyDescent="0.2">
      <c r="C10" s="34" t="s">
        <v>16</v>
      </c>
      <c r="D10" s="35"/>
      <c r="E10" s="2"/>
      <c r="F10" s="21">
        <f>D14</f>
        <v>184.03219999999999</v>
      </c>
      <c r="AG10" s="14">
        <v>54.464500000000001</v>
      </c>
      <c r="AI10" s="8">
        <f t="shared" si="0"/>
        <v>611.20000000000005</v>
      </c>
    </row>
    <row r="11" spans="2:39" ht="16.5" customHeight="1" thickBot="1" x14ac:dyDescent="0.25">
      <c r="C11" s="36"/>
      <c r="D11" s="37"/>
      <c r="E11" s="2"/>
      <c r="F11" s="2"/>
      <c r="AG11" s="14" t="s">
        <v>4</v>
      </c>
      <c r="AI11" s="8">
        <f t="shared" si="0"/>
        <v>710.4</v>
      </c>
    </row>
    <row r="12" spans="2:39" ht="16.5" customHeight="1" thickBot="1" x14ac:dyDescent="0.25">
      <c r="B12" s="3" t="s">
        <v>5</v>
      </c>
      <c r="C12" s="4" t="s">
        <v>13</v>
      </c>
      <c r="D12" s="4" t="s">
        <v>14</v>
      </c>
      <c r="E12" s="2"/>
      <c r="AG12" s="14">
        <v>20</v>
      </c>
      <c r="AI12" s="8">
        <f t="shared" si="0"/>
        <v>809.6</v>
      </c>
    </row>
    <row r="13" spans="2:39" ht="16.5" customHeight="1" x14ac:dyDescent="0.2">
      <c r="B13" s="5">
        <v>1</v>
      </c>
      <c r="C13" s="6">
        <f>$AG$8</f>
        <v>30.367699999999999</v>
      </c>
      <c r="D13" s="6">
        <f t="shared" ref="D13:D39" si="1">C13+$AG$10</f>
        <v>84.8322</v>
      </c>
      <c r="E13" s="2"/>
      <c r="F13" s="2"/>
      <c r="AI13" s="8">
        <f t="shared" si="0"/>
        <v>908.8</v>
      </c>
    </row>
    <row r="14" spans="2:39" ht="16.5" customHeight="1" x14ac:dyDescent="0.2">
      <c r="B14" s="7">
        <v>2</v>
      </c>
      <c r="C14" s="8">
        <f t="shared" ref="C14:C39" si="2">$AG$8+AI5-$AM$4</f>
        <v>129.5677</v>
      </c>
      <c r="D14" s="8">
        <f t="shared" si="1"/>
        <v>184.03219999999999</v>
      </c>
      <c r="E14" s="2"/>
      <c r="F14" s="21">
        <f>C14</f>
        <v>129.5677</v>
      </c>
      <c r="AI14" s="8">
        <f t="shared" si="0"/>
        <v>1008</v>
      </c>
    </row>
    <row r="15" spans="2:39" ht="16.5" customHeight="1" x14ac:dyDescent="0.2">
      <c r="B15" s="7">
        <v>3</v>
      </c>
      <c r="C15" s="8">
        <f t="shared" si="2"/>
        <v>228.76769999999999</v>
      </c>
      <c r="D15" s="8">
        <f t="shared" si="1"/>
        <v>283.23219999999998</v>
      </c>
      <c r="E15" s="2"/>
      <c r="F15" s="2"/>
      <c r="AI15" s="8">
        <f t="shared" si="0"/>
        <v>1107.2</v>
      </c>
    </row>
    <row r="16" spans="2:39" ht="16.5" customHeight="1" x14ac:dyDescent="0.2">
      <c r="B16" s="7">
        <v>4</v>
      </c>
      <c r="C16" s="8">
        <f t="shared" si="2"/>
        <v>327.96770000000004</v>
      </c>
      <c r="D16" s="8">
        <f t="shared" si="1"/>
        <v>382.43220000000002</v>
      </c>
      <c r="E16" s="2"/>
      <c r="AI16" s="8">
        <f t="shared" si="0"/>
        <v>1206.4000000000001</v>
      </c>
    </row>
    <row r="17" spans="2:35" ht="16.5" customHeight="1" x14ac:dyDescent="0.2">
      <c r="B17" s="7">
        <v>5</v>
      </c>
      <c r="C17" s="8">
        <f t="shared" si="2"/>
        <v>427.16770000000002</v>
      </c>
      <c r="D17" s="8">
        <f t="shared" si="1"/>
        <v>481.63220000000001</v>
      </c>
      <c r="E17" s="2"/>
      <c r="F17" s="2"/>
      <c r="AI17" s="8">
        <f t="shared" si="0"/>
        <v>1305.6000000000001</v>
      </c>
    </row>
    <row r="18" spans="2:35" ht="16.5" customHeight="1" x14ac:dyDescent="0.2">
      <c r="B18" s="7">
        <v>6</v>
      </c>
      <c r="C18" s="8">
        <f t="shared" si="2"/>
        <v>526.36770000000001</v>
      </c>
      <c r="D18" s="8">
        <f t="shared" si="1"/>
        <v>580.83220000000006</v>
      </c>
      <c r="E18" s="2"/>
      <c r="F18" s="21">
        <f>D13</f>
        <v>84.8322</v>
      </c>
      <c r="AI18" s="8">
        <f t="shared" si="0"/>
        <v>1404.8</v>
      </c>
    </row>
    <row r="19" spans="2:35" ht="16.5" customHeight="1" x14ac:dyDescent="0.2">
      <c r="B19" s="7">
        <v>7</v>
      </c>
      <c r="C19" s="8">
        <f t="shared" si="2"/>
        <v>625.56770000000006</v>
      </c>
      <c r="D19" s="8">
        <f t="shared" si="1"/>
        <v>680.0322000000001</v>
      </c>
      <c r="E19" s="2"/>
      <c r="F19" s="2"/>
      <c r="AI19" s="8">
        <f t="shared" si="0"/>
        <v>1504</v>
      </c>
    </row>
    <row r="20" spans="2:35" ht="16.5" customHeight="1" x14ac:dyDescent="0.2">
      <c r="B20" s="7">
        <v>8</v>
      </c>
      <c r="C20" s="8">
        <f t="shared" si="2"/>
        <v>724.76769999999999</v>
      </c>
      <c r="D20" s="8">
        <f t="shared" si="1"/>
        <v>779.23220000000003</v>
      </c>
      <c r="E20" s="2"/>
      <c r="AI20" s="8">
        <f t="shared" si="0"/>
        <v>1603.2</v>
      </c>
    </row>
    <row r="21" spans="2:35" ht="16.5" customHeight="1" x14ac:dyDescent="0.2">
      <c r="B21" s="7">
        <v>9</v>
      </c>
      <c r="C21" s="8">
        <f t="shared" si="2"/>
        <v>823.96770000000004</v>
      </c>
      <c r="D21" s="8">
        <f t="shared" si="1"/>
        <v>878.43220000000008</v>
      </c>
      <c r="E21" s="2"/>
      <c r="F21" s="2"/>
      <c r="AI21" s="8">
        <f t="shared" si="0"/>
        <v>1702.4</v>
      </c>
    </row>
    <row r="22" spans="2:35" ht="16.5" customHeight="1" x14ac:dyDescent="0.2">
      <c r="B22" s="7">
        <v>10</v>
      </c>
      <c r="C22" s="8">
        <f t="shared" si="2"/>
        <v>923.16769999999997</v>
      </c>
      <c r="D22" s="8">
        <f t="shared" si="1"/>
        <v>977.63220000000001</v>
      </c>
      <c r="F22" s="21">
        <f>C13</f>
        <v>30.367699999999999</v>
      </c>
      <c r="AI22" s="8">
        <f t="shared" si="0"/>
        <v>1801.6</v>
      </c>
    </row>
    <row r="23" spans="2:35" ht="16.5" customHeight="1" x14ac:dyDescent="0.2">
      <c r="B23" s="7">
        <v>11</v>
      </c>
      <c r="C23" s="8">
        <f t="shared" si="2"/>
        <v>1022.3677</v>
      </c>
      <c r="D23" s="8">
        <f t="shared" si="1"/>
        <v>1076.8322000000001</v>
      </c>
      <c r="AI23" s="8">
        <f t="shared" si="0"/>
        <v>1900.8000000000002</v>
      </c>
    </row>
    <row r="24" spans="2:35" ht="16.5" customHeight="1" x14ac:dyDescent="0.2">
      <c r="B24" s="7">
        <v>12</v>
      </c>
      <c r="C24" s="8">
        <f t="shared" si="2"/>
        <v>1121.5677000000001</v>
      </c>
      <c r="D24" s="8">
        <f t="shared" si="1"/>
        <v>1176.0322000000001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1220.7677000000001</v>
      </c>
      <c r="D25" s="8">
        <f t="shared" si="1"/>
        <v>1275.2322000000001</v>
      </c>
      <c r="AI25" s="8">
        <f t="shared" si="0"/>
        <v>2099.2000000000003</v>
      </c>
    </row>
    <row r="26" spans="2:35" ht="16.5" customHeight="1" x14ac:dyDescent="0.2">
      <c r="B26" s="7">
        <v>14</v>
      </c>
      <c r="C26" s="8">
        <f t="shared" si="2"/>
        <v>1319.9677000000001</v>
      </c>
      <c r="D26" s="8">
        <f t="shared" si="1"/>
        <v>1374.4322000000002</v>
      </c>
      <c r="AI26" s="8">
        <f t="shared" si="0"/>
        <v>2198.4</v>
      </c>
    </row>
    <row r="27" spans="2:35" ht="16.5" customHeight="1" x14ac:dyDescent="0.2">
      <c r="B27" s="7">
        <v>15</v>
      </c>
      <c r="C27" s="8">
        <f t="shared" si="2"/>
        <v>1419.1677</v>
      </c>
      <c r="D27" s="8">
        <f t="shared" si="1"/>
        <v>1473.6322</v>
      </c>
      <c r="AI27" s="8">
        <f t="shared" si="0"/>
        <v>2297.6</v>
      </c>
    </row>
    <row r="28" spans="2:35" ht="16.5" customHeight="1" x14ac:dyDescent="0.2">
      <c r="B28" s="7">
        <v>16</v>
      </c>
      <c r="C28" s="8">
        <f t="shared" si="2"/>
        <v>1518.3677</v>
      </c>
      <c r="D28" s="8">
        <f t="shared" si="1"/>
        <v>1572.8322000000001</v>
      </c>
      <c r="AI28" s="8">
        <f t="shared" si="0"/>
        <v>2396.8000000000002</v>
      </c>
    </row>
    <row r="29" spans="2:35" ht="16.5" customHeight="1" x14ac:dyDescent="0.2">
      <c r="B29" s="7">
        <v>17</v>
      </c>
      <c r="C29" s="8">
        <f t="shared" si="2"/>
        <v>1617.5677000000001</v>
      </c>
      <c r="D29" s="8">
        <f t="shared" si="1"/>
        <v>1672.0322000000001</v>
      </c>
      <c r="AI29" s="8">
        <f t="shared" si="0"/>
        <v>2496</v>
      </c>
    </row>
    <row r="30" spans="2:35" ht="16.5" customHeight="1" x14ac:dyDescent="0.2">
      <c r="B30" s="7">
        <v>18</v>
      </c>
      <c r="C30" s="8">
        <f t="shared" si="2"/>
        <v>1716.7677000000001</v>
      </c>
      <c r="D30" s="8">
        <f t="shared" si="1"/>
        <v>1771.2322000000001</v>
      </c>
      <c r="AI30" s="8">
        <f t="shared" si="0"/>
        <v>2595.2000000000003</v>
      </c>
    </row>
    <row r="31" spans="2:35" ht="16.5" customHeight="1" x14ac:dyDescent="0.2">
      <c r="B31" s="7">
        <v>19</v>
      </c>
      <c r="C31" s="8">
        <f t="shared" si="2"/>
        <v>1815.9676999999999</v>
      </c>
      <c r="D31" s="8">
        <f t="shared" si="1"/>
        <v>1870.4322</v>
      </c>
      <c r="I31" s="22"/>
      <c r="AI31" s="8">
        <f t="shared" si="0"/>
        <v>2694.4</v>
      </c>
    </row>
    <row r="32" spans="2:35" ht="16.5" customHeight="1" x14ac:dyDescent="0.2">
      <c r="B32" s="7">
        <v>20</v>
      </c>
      <c r="C32" s="8">
        <f t="shared" si="2"/>
        <v>1915.1677000000002</v>
      </c>
      <c r="D32" s="8">
        <f t="shared" si="1"/>
        <v>1969.6322000000002</v>
      </c>
    </row>
    <row r="33" spans="2:20" ht="16.5" customHeight="1" x14ac:dyDescent="0.2">
      <c r="B33" s="7">
        <v>21</v>
      </c>
      <c r="C33" s="8">
        <f t="shared" si="2"/>
        <v>2014.3677</v>
      </c>
      <c r="D33" s="8">
        <f t="shared" si="1"/>
        <v>2068.8321999999998</v>
      </c>
    </row>
    <row r="34" spans="2:20" ht="16.5" customHeight="1" thickBot="1" x14ac:dyDescent="0.25">
      <c r="B34" s="7">
        <v>22</v>
      </c>
      <c r="C34" s="8">
        <f t="shared" si="2"/>
        <v>2113.5677000000001</v>
      </c>
      <c r="D34" s="8">
        <f t="shared" si="1"/>
        <v>2168.0322000000001</v>
      </c>
      <c r="N34" s="38"/>
      <c r="O34" s="38"/>
      <c r="P34" s="38"/>
      <c r="Q34" s="38"/>
      <c r="R34" s="38"/>
      <c r="S34" s="38"/>
      <c r="T34" s="38"/>
    </row>
    <row r="35" spans="2:20" ht="16.5" customHeight="1" thickTop="1" x14ac:dyDescent="0.2">
      <c r="B35" s="7">
        <v>23</v>
      </c>
      <c r="C35" s="8">
        <f t="shared" si="2"/>
        <v>2212.7676999999999</v>
      </c>
      <c r="D35" s="8">
        <f t="shared" si="1"/>
        <v>2267.2321999999999</v>
      </c>
      <c r="I35" s="39">
        <f>AM4</f>
        <v>16</v>
      </c>
    </row>
    <row r="36" spans="2:20" ht="16.5" customHeight="1" thickBot="1" x14ac:dyDescent="0.25">
      <c r="B36" s="7">
        <v>24</v>
      </c>
      <c r="C36" s="8">
        <f t="shared" si="2"/>
        <v>2311.9676999999997</v>
      </c>
      <c r="D36" s="8">
        <f t="shared" si="1"/>
        <v>2366.4321999999997</v>
      </c>
      <c r="I36" s="40"/>
    </row>
    <row r="37" spans="2:20" ht="16.5" customHeight="1" thickTop="1" x14ac:dyDescent="0.2">
      <c r="B37" s="7">
        <v>25</v>
      </c>
      <c r="C37" s="8">
        <f t="shared" si="2"/>
        <v>2411.1677</v>
      </c>
      <c r="D37" s="8">
        <f t="shared" si="1"/>
        <v>2465.6322</v>
      </c>
    </row>
    <row r="38" spans="2:20" ht="16.5" customHeight="1" x14ac:dyDescent="0.2">
      <c r="B38" s="7">
        <v>26</v>
      </c>
      <c r="C38" s="8">
        <f t="shared" si="2"/>
        <v>2510.3676999999998</v>
      </c>
      <c r="D38" s="8">
        <f t="shared" si="1"/>
        <v>2564.8321999999998</v>
      </c>
      <c r="I38" s="41" t="s">
        <v>10</v>
      </c>
      <c r="J38" s="42"/>
    </row>
    <row r="39" spans="2:20" ht="16.5" customHeight="1" x14ac:dyDescent="0.2">
      <c r="B39" s="7">
        <v>27</v>
      </c>
      <c r="C39" s="8">
        <f t="shared" si="2"/>
        <v>2609.5677000000001</v>
      </c>
      <c r="D39" s="8">
        <f t="shared" si="1"/>
        <v>2664.0322000000001</v>
      </c>
      <c r="I39" s="23" t="str">
        <f>IF(I35&gt;=(AG12), "Překročen maximální přesah!", "")</f>
        <v/>
      </c>
      <c r="J39" s="24"/>
    </row>
    <row r="40" spans="2:20" ht="16.5" customHeight="1" x14ac:dyDescent="0.2">
      <c r="I40" s="25"/>
      <c r="J40" s="26"/>
    </row>
    <row r="41" spans="2:20" ht="16.5" customHeight="1" x14ac:dyDescent="0.2">
      <c r="I41" s="25"/>
      <c r="J41" s="26"/>
      <c r="M41" s="15"/>
    </row>
    <row r="42" spans="2:20" ht="16.5" customHeight="1" x14ac:dyDescent="0.2">
      <c r="I42" s="27"/>
      <c r="J42" s="28"/>
    </row>
    <row r="45" spans="2:20" ht="16.5" customHeight="1" x14ac:dyDescent="0.2">
      <c r="N45" s="29"/>
    </row>
    <row r="46" spans="2:20" ht="16.5" customHeight="1" x14ac:dyDescent="0.2">
      <c r="N46" s="29"/>
    </row>
  </sheetData>
  <sheetProtection sheet="1" objects="1" scenarios="1" selectLockedCells="1"/>
  <mergeCells count="8">
    <mergeCell ref="I39:J42"/>
    <mergeCell ref="N45:N46"/>
    <mergeCell ref="D3:D4"/>
    <mergeCell ref="D5:D6"/>
    <mergeCell ref="C10:D11"/>
    <mergeCell ref="N34:T34"/>
    <mergeCell ref="I35:I36"/>
    <mergeCell ref="I38:J38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UT29 LAZ4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2023-08-15T09:11:52Z</dcterms:modified>
</cp:coreProperties>
</file>