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9E34E7D1-A2EE-4828-AE37-CEBBE0DDF598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F1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27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21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33" i="19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  <c r="D14" i="19" l="1"/>
  <c r="F15" i="19" s="1"/>
</calcChain>
</file>

<file path=xl/sharedStrings.xml><?xml version="1.0" encoding="utf-8"?>
<sst xmlns="http://schemas.openxmlformats.org/spreadsheetml/2006/main" count="30" uniqueCount="26">
  <si>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</si>
  <si>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</si>
  <si>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</si>
  <si>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</si>
  <si>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</si>
  <si>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</si>
  <si>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[ks ]</t>
  </si>
  <si>
    <t>výška lamely</t>
  </si>
  <si>
    <t>výška prvej diery</t>
  </si>
  <si>
    <t>ku dalsej diere</t>
  </si>
  <si>
    <t>maximálne prekrytie</t>
  </si>
  <si>
    <t>Lamela</t>
  </si>
  <si>
    <t>Kód</t>
  </si>
  <si>
    <t>AL-UT21-6</t>
  </si>
  <si>
    <t>AL-U21-6</t>
  </si>
  <si>
    <t>Počet</t>
  </si>
  <si>
    <t>E1-3S4.2x19</t>
  </si>
  <si>
    <t>E1-4S4.2x19</t>
  </si>
  <si>
    <t>Poznámka</t>
  </si>
  <si>
    <t>AL-LAL</t>
  </si>
  <si>
    <t>Pro „UT“ profil</t>
  </si>
  <si>
    <t>Pro „U“ profil</t>
  </si>
  <si>
    <t>Délka (výška)</t>
  </si>
  <si>
    <t>Počet lamel</t>
  </si>
  <si>
    <t>Otvory v drážkach</t>
  </si>
  <si>
    <t>Drážka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</si>
</sst>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8486A8B-9BBF-4B9A-8159-43CEDC41B4BE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Chcete-li vypočítat rozteč otvorů pro montáž lamel, doplňte do tabulky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rozteče otvorů a překrytí lamel [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AL-LAL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vyznačení otvorů a upevnění lamel do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použijeme střední drážku, do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AL-UT21.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3340157</xdr:colOff>
      <xdr:row>32</xdr:row>
      <xdr:rowOff>31124</xdr:rowOff>
    </xdr:from>
    <xdr:to>
      <xdr:col>9</xdr:col>
      <xdr:colOff>361950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2784418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500" b="1">
              <a:solidFill>
                <a:schemeClr val="tx1"/>
              </a:solidFill>
              <a:latin typeface="+mn-lt"/>
              <a:ea typeface="+mn-ea"/>
              <a:cs typeface="+mn-cs"/>
            </a:rPr>
            <a:t>Reálne (vypočítané) prěkrytí</a:t>
          </a:r>
        </a:p>
        <a:p>
          <a:endParaRPr lang="sk-SK" sz="15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903410</xdr:colOff>
      <xdr:row>3</xdr:row>
      <xdr:rowOff>87190</xdr:rowOff>
    </xdr:from>
    <xdr:to>
      <xdr:col>15</xdr:col>
      <xdr:colOff>1076325</xdr:colOff>
      <xdr:row>11</xdr:row>
      <xdr:rowOff>42626</xdr:rowOff>
    </xdr:to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4D5BE411-A1F7-474B-BA6C-2BD59F988CD8}"/>
            </a:ext>
          </a:extLst>
        </xdr:cNvPr>
        <xdr:cNvSpPr txBox="1"/>
      </xdr:nvSpPr>
      <xdr:spPr>
        <a:xfrm>
          <a:off x="16105310" y="592015"/>
          <a:ext cx="3430465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600"/>
            <a:t>Při montáži lamel </a:t>
          </a:r>
          <a:r>
            <a:rPr lang="cs-CZ" sz="1600" b="1"/>
            <a:t>AL-LAL </a:t>
          </a:r>
          <a:r>
            <a:rPr lang="cs-CZ" sz="1600"/>
            <a:t>není třeba během značení děr rozlišovat pravý a levý „</a:t>
          </a:r>
          <a:r>
            <a:rPr lang="cs-CZ" sz="1600" b="1"/>
            <a:t>U</a:t>
          </a:r>
          <a:r>
            <a:rPr lang="cs-CZ" sz="1600"/>
            <a:t>“ a „</a:t>
          </a:r>
          <a:r>
            <a:rPr lang="cs-CZ" sz="1600" b="1"/>
            <a:t>UT</a:t>
          </a:r>
          <a:r>
            <a:rPr lang="cs-CZ" sz="1600"/>
            <a:t>“ profil.</a:t>
          </a: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32</xdr:row>
      <xdr:rowOff>153097</xdr:rowOff>
    </xdr:from>
    <xdr:to>
      <xdr:col>5</xdr:col>
      <xdr:colOff>194921</xdr:colOff>
      <xdr:row>32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20</xdr:row>
      <xdr:rowOff>104973</xdr:rowOff>
    </xdr:from>
    <xdr:to>
      <xdr:col>5</xdr:col>
      <xdr:colOff>145133</xdr:colOff>
      <xdr:row>20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26</xdr:row>
      <xdr:rowOff>129049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2997" y="2438751"/>
          <a:ext cx="0" cy="299971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32</xdr:row>
      <xdr:rowOff>164123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49031" y="2560180"/>
          <a:ext cx="0" cy="4185718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20</xdr:row>
      <xdr:rowOff>97048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4867" y="2755094"/>
          <a:ext cx="0" cy="1389180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26</xdr:row>
      <xdr:rowOff>126763</xdr:rowOff>
    </xdr:from>
    <xdr:to>
      <xdr:col>5</xdr:col>
      <xdr:colOff>148478</xdr:colOff>
      <xdr:row>26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5</xdr:col>
      <xdr:colOff>286260</xdr:colOff>
      <xdr:row>6</xdr:row>
      <xdr:rowOff>179295</xdr:rowOff>
    </xdr:from>
    <xdr:to>
      <xdr:col>7</xdr:col>
      <xdr:colOff>869495</xdr:colOff>
      <xdr:row>40</xdr:row>
      <xdr:rowOff>68850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B50DF49F-09E1-4FF8-B08E-B3727EB8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084" y="1333501"/>
          <a:ext cx="3070940" cy="7128555"/>
        </a:xfrm>
        <a:prstGeom prst="rect">
          <a:avLst/>
        </a:prstGeom>
      </xdr:spPr>
    </xdr:pic>
    <xdr:clientData/>
  </xdr:twoCellAnchor>
  <xdr:twoCellAnchor editAs="oneCell">
    <xdr:from>
      <xdr:col>9</xdr:col>
      <xdr:colOff>1233509</xdr:colOff>
      <xdr:row>1</xdr:row>
      <xdr:rowOff>100853</xdr:rowOff>
    </xdr:from>
    <xdr:to>
      <xdr:col>14</xdr:col>
      <xdr:colOff>1424008</xdr:colOff>
      <xdr:row>14</xdr:row>
      <xdr:rowOff>89910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5B19ED25-9EEE-40E1-8F7C-1006383D3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240" y="188776"/>
          <a:ext cx="4989633" cy="2751307"/>
        </a:xfrm>
        <a:prstGeom prst="rect">
          <a:avLst/>
        </a:prstGeom>
      </xdr:spPr>
    </xdr:pic>
    <xdr:clientData/>
  </xdr:twoCellAnchor>
  <xdr:twoCellAnchor editAs="oneCell">
    <xdr:from>
      <xdr:col>14</xdr:col>
      <xdr:colOff>829235</xdr:colOff>
      <xdr:row>17</xdr:row>
      <xdr:rowOff>201706</xdr:rowOff>
    </xdr:from>
    <xdr:to>
      <xdr:col>15</xdr:col>
      <xdr:colOff>701635</xdr:colOff>
      <xdr:row>24</xdr:row>
      <xdr:rowOff>142558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E228AEEA-2D08-447B-B0C7-32156836E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7706" y="3697941"/>
          <a:ext cx="1418811" cy="1431235"/>
        </a:xfrm>
        <a:prstGeom prst="rect">
          <a:avLst/>
        </a:prstGeom>
      </xdr:spPr>
    </xdr:pic>
    <xdr:clientData/>
  </xdr:twoCellAnchor>
  <xdr:twoCellAnchor editAs="oneCell">
    <xdr:from>
      <xdr:col>7</xdr:col>
      <xdr:colOff>649645</xdr:colOff>
      <xdr:row>57</xdr:row>
      <xdr:rowOff>178380</xdr:rowOff>
    </xdr:from>
    <xdr:to>
      <xdr:col>12</xdr:col>
      <xdr:colOff>529383</xdr:colOff>
      <xdr:row>67</xdr:row>
      <xdr:rowOff>162631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A6540258-0262-4263-856F-B9EFA615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02820" y="11998905"/>
          <a:ext cx="8728463" cy="2079751"/>
        </a:xfrm>
        <a:prstGeom prst="rect">
          <a:avLst/>
        </a:prstGeom>
      </xdr:spPr>
    </xdr:pic>
    <xdr:clientData/>
  </xdr:twoCellAnchor>
  <xdr:twoCellAnchor editAs="oneCell">
    <xdr:from>
      <xdr:col>4</xdr:col>
      <xdr:colOff>501896</xdr:colOff>
      <xdr:row>60</xdr:row>
      <xdr:rowOff>196827</xdr:rowOff>
    </xdr:from>
    <xdr:to>
      <xdr:col>6</xdr:col>
      <xdr:colOff>1854445</xdr:colOff>
      <xdr:row>66</xdr:row>
      <xdr:rowOff>71405</xdr:rowOff>
    </xdr:to>
    <xdr:pic>
      <xdr:nvPicPr>
        <xdr:cNvPr id="11" name="Grafický objekt 10">
          <a:extLst>
            <a:ext uri="{FF2B5EF4-FFF2-40B4-BE49-F238E27FC236}">
              <a16:creationId xmlns:a16="http://schemas.microsoft.com/office/drawing/2014/main" id="{75A77678-1407-4280-8750-B45FBC36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645146" y="12646002"/>
          <a:ext cx="2486024" cy="1131878"/>
        </a:xfrm>
        <a:prstGeom prst="rect">
          <a:avLst/>
        </a:prstGeom>
      </xdr:spPr>
    </xdr:pic>
    <xdr:clientData/>
  </xdr:twoCellAnchor>
  <xdr:twoCellAnchor editAs="oneCell">
    <xdr:from>
      <xdr:col>1</xdr:col>
      <xdr:colOff>220318</xdr:colOff>
      <xdr:row>61</xdr:row>
      <xdr:rowOff>49696</xdr:rowOff>
    </xdr:from>
    <xdr:to>
      <xdr:col>3</xdr:col>
      <xdr:colOff>688935</xdr:colOff>
      <xdr:row>67</xdr:row>
      <xdr:rowOff>161402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E0FA37D8-4D24-430A-8D8C-3F7285726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43" y="12708421"/>
          <a:ext cx="2602217" cy="1369006"/>
        </a:xfrm>
        <a:prstGeom prst="rect">
          <a:avLst/>
        </a:prstGeom>
      </xdr:spPr>
    </xdr:pic>
    <xdr:clientData/>
  </xdr:twoCellAnchor>
  <xdr:twoCellAnchor editAs="oneCell">
    <xdr:from>
      <xdr:col>4</xdr:col>
      <xdr:colOff>471122</xdr:colOff>
      <xdr:row>47</xdr:row>
      <xdr:rowOff>40763</xdr:rowOff>
    </xdr:from>
    <xdr:to>
      <xdr:col>6</xdr:col>
      <xdr:colOff>1823671</xdr:colOff>
      <xdr:row>52</xdr:row>
      <xdr:rowOff>121961</xdr:rowOff>
    </xdr:to>
    <xdr:pic>
      <xdr:nvPicPr>
        <xdr:cNvPr id="13" name="Grafický objekt 12">
          <a:extLst>
            <a:ext uri="{FF2B5EF4-FFF2-40B4-BE49-F238E27FC236}">
              <a16:creationId xmlns:a16="http://schemas.microsoft.com/office/drawing/2014/main" id="{1F56FCF4-5F8E-4A55-8C65-7F50A6388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614372" y="9765788"/>
          <a:ext cx="2486024" cy="1128948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46</xdr:row>
      <xdr:rowOff>104775</xdr:rowOff>
    </xdr:from>
    <xdr:to>
      <xdr:col>3</xdr:col>
      <xdr:colOff>674440</xdr:colOff>
      <xdr:row>53</xdr:row>
      <xdr:rowOff>6931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16C61EAA-99FA-46DC-A3B5-E7E3D9D28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620250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7</xdr:col>
      <xdr:colOff>650185</xdr:colOff>
      <xdr:row>46</xdr:row>
      <xdr:rowOff>194531</xdr:rowOff>
    </xdr:from>
    <xdr:to>
      <xdr:col>12</xdr:col>
      <xdr:colOff>541734</xdr:colOff>
      <xdr:row>57</xdr:row>
      <xdr:rowOff>15059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60FADFC8-DF6D-4790-ABA1-8B6EC20BB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360" y="9710006"/>
          <a:ext cx="8740274" cy="2125578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695326</xdr:colOff>
      <xdr:row>21</xdr:row>
      <xdr:rowOff>163279</xdr:rowOff>
    </xdr:from>
    <xdr:to>
      <xdr:col>7</xdr:col>
      <xdr:colOff>3190876</xdr:colOff>
      <xdr:row>42</xdr:row>
      <xdr:rowOff>67700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39C250ED-2D45-481C-61B2-B05A7B542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1" y="4440004"/>
          <a:ext cx="2495550" cy="4304971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30</xdr:row>
      <xdr:rowOff>176864</xdr:rowOff>
    </xdr:from>
    <xdr:to>
      <xdr:col>17</xdr:col>
      <xdr:colOff>857251</xdr:colOff>
      <xdr:row>41</xdr:row>
      <xdr:rowOff>182389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A6E5433-248D-598F-5F71-C6F2DB886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875" y="6339539"/>
          <a:ext cx="4124326" cy="231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Normal="100" workbookViewId="0">
      <selection activeCell="H10" sqref="H10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2" width="31.140625" style="1"/>
    <col min="33" max="39" width="0" style="1" hidden="1" customWidth="1"/>
    <col min="40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4">
        <v>2000</v>
      </c>
      <c r="E3" s="9"/>
    </row>
    <row r="4" spans="2:39" ht="16.5" customHeight="1" thickBot="1" x14ac:dyDescent="0.25">
      <c r="B4" s="16" t="s">
        <v>0</v>
      </c>
      <c r="C4" s="17" t="s">
        <v>1</v>
      </c>
      <c r="D4" s="45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-5.5555555555555554</v>
      </c>
    </row>
    <row r="5" spans="2:39" ht="16.5" customHeight="1" thickBot="1" x14ac:dyDescent="0.25">
      <c r="B5" s="18" t="s">
        <v>23</v>
      </c>
      <c r="C5" s="19" t="s">
        <v>6</v>
      </c>
      <c r="D5" s="46">
        <v>19</v>
      </c>
      <c r="E5" s="9"/>
      <c r="AG5" s="14" t="s">
        <v>7</v>
      </c>
      <c r="AI5" s="6">
        <f>AG6</f>
        <v>100</v>
      </c>
    </row>
    <row r="6" spans="2:39" ht="16.5" customHeight="1" thickBot="1" x14ac:dyDescent="0.3">
      <c r="B6" s="15"/>
      <c r="C6" s="15"/>
      <c r="D6" s="47"/>
      <c r="E6" s="9"/>
      <c r="AG6" s="14">
        <v>100</v>
      </c>
      <c r="AI6" s="8">
        <f t="shared" ref="AI6:AI31" si="0">(B14*$AG$6)-(B13*$AM$4)</f>
        <v>205.55555555555554</v>
      </c>
    </row>
    <row r="7" spans="2:39" ht="16.5" customHeight="1" thickTop="1" x14ac:dyDescent="0.2">
      <c r="B7" s="9"/>
      <c r="C7" s="9"/>
      <c r="D7" s="9"/>
      <c r="E7" s="9"/>
      <c r="AG7" s="14" t="s">
        <v>8</v>
      </c>
      <c r="AI7" s="8">
        <f t="shared" si="0"/>
        <v>311.11111111111109</v>
      </c>
    </row>
    <row r="8" spans="2:39" ht="16.5" customHeight="1" x14ac:dyDescent="0.2">
      <c r="AG8" s="14">
        <v>30.8</v>
      </c>
      <c r="AI8" s="8">
        <f t="shared" si="0"/>
        <v>416.66666666666669</v>
      </c>
    </row>
    <row r="9" spans="2:39" ht="16.5" customHeight="1" thickBot="1" x14ac:dyDescent="0.25">
      <c r="AG9" s="14" t="s">
        <v>9</v>
      </c>
      <c r="AI9" s="8">
        <f t="shared" si="0"/>
        <v>522.22222222222217</v>
      </c>
    </row>
    <row r="10" spans="2:39" ht="16.5" customHeight="1" x14ac:dyDescent="0.2">
      <c r="C10" s="48" t="s">
        <v>24</v>
      </c>
      <c r="D10" s="49"/>
      <c r="E10" s="2"/>
      <c r="AG10" s="14">
        <v>38.4</v>
      </c>
      <c r="AI10" s="8">
        <f t="shared" si="0"/>
        <v>627.77777777777783</v>
      </c>
    </row>
    <row r="11" spans="2:39" ht="16.5" customHeight="1" thickBot="1" x14ac:dyDescent="0.25">
      <c r="C11" s="50"/>
      <c r="D11" s="51"/>
      <c r="E11" s="2"/>
      <c r="AG11" s="14" t="s">
        <v>10</v>
      </c>
      <c r="AI11" s="8">
        <f t="shared" si="0"/>
        <v>733.33333333333337</v>
      </c>
    </row>
    <row r="12" spans="2:39" ht="16.5" customHeight="1" thickBot="1" x14ac:dyDescent="0.25">
      <c r="B12" s="3" t="s">
        <v>11</v>
      </c>
      <c r="C12" s="4" t="s">
        <v>25</v>
      </c>
      <c r="D12" s="4" t="s">
        <v>25</v>
      </c>
      <c r="E12" s="2"/>
      <c r="AG12" s="14">
        <v>28</v>
      </c>
      <c r="AI12" s="8">
        <f t="shared" si="0"/>
        <v>838.88888888888891</v>
      </c>
    </row>
    <row r="13" spans="2:39" ht="16.5" customHeight="1" x14ac:dyDescent="0.2">
      <c r="B13" s="5">
        <v>1</v>
      </c>
      <c r="C13" s="6">
        <f>$AG$8</f>
        <v>30.8</v>
      </c>
      <c r="D13" s="6">
        <f t="shared" ref="D13:D39" si="1">C13+$AG$10</f>
        <v>69.2</v>
      </c>
      <c r="E13" s="2"/>
      <c r="AI13" s="8">
        <f t="shared" si="0"/>
        <v>944.44444444444446</v>
      </c>
    </row>
    <row r="14" spans="2:39" ht="16.5" customHeight="1" x14ac:dyDescent="0.2">
      <c r="B14" s="7">
        <v>2</v>
      </c>
      <c r="C14" s="8">
        <f t="shared" ref="C14:C39" si="2">$AG$8+AI5-$AM$4</f>
        <v>136.35555555555555</v>
      </c>
      <c r="D14" s="8">
        <f t="shared" si="1"/>
        <v>174.75555555555556</v>
      </c>
      <c r="E14" s="2"/>
      <c r="AI14" s="8">
        <f t="shared" si="0"/>
        <v>1050</v>
      </c>
    </row>
    <row r="15" spans="2:39" ht="16.5" customHeight="1" x14ac:dyDescent="0.2">
      <c r="B15" s="7">
        <v>3</v>
      </c>
      <c r="C15" s="8">
        <f t="shared" si="2"/>
        <v>241.9111111111111</v>
      </c>
      <c r="D15" s="8">
        <f t="shared" si="1"/>
        <v>280.31111111111107</v>
      </c>
      <c r="E15" s="2"/>
      <c r="F15" s="20">
        <f>D14</f>
        <v>174.75555555555556</v>
      </c>
      <c r="AI15" s="8">
        <f t="shared" si="0"/>
        <v>1155.5555555555557</v>
      </c>
    </row>
    <row r="16" spans="2:39" ht="16.5" customHeight="1" thickBot="1" x14ac:dyDescent="0.25">
      <c r="B16" s="7">
        <v>4</v>
      </c>
      <c r="C16" s="8">
        <f t="shared" si="2"/>
        <v>347.46666666666664</v>
      </c>
      <c r="D16" s="8">
        <f t="shared" si="1"/>
        <v>385.86666666666662</v>
      </c>
      <c r="E16" s="2"/>
      <c r="Q16" s="25"/>
      <c r="AI16" s="8">
        <f t="shared" si="0"/>
        <v>1261.1111111111111</v>
      </c>
    </row>
    <row r="17" spans="2:35" ht="16.5" customHeight="1" thickBot="1" x14ac:dyDescent="0.25">
      <c r="B17" s="7">
        <v>5</v>
      </c>
      <c r="C17" s="8">
        <f t="shared" si="2"/>
        <v>453.02222222222224</v>
      </c>
      <c r="D17" s="8">
        <f t="shared" si="1"/>
        <v>491.42222222222222</v>
      </c>
      <c r="E17" s="2"/>
      <c r="F17" s="2"/>
      <c r="L17" s="35" t="s">
        <v>12</v>
      </c>
      <c r="M17" s="36"/>
      <c r="N17" s="29"/>
      <c r="O17" s="35" t="s">
        <v>12</v>
      </c>
      <c r="P17" s="36"/>
      <c r="AI17" s="8">
        <f t="shared" si="0"/>
        <v>1366.6666666666667</v>
      </c>
    </row>
    <row r="18" spans="2:35" ht="16.5" customHeight="1" thickBot="1" x14ac:dyDescent="0.25">
      <c r="B18" s="7">
        <v>6</v>
      </c>
      <c r="C18" s="8">
        <f t="shared" si="2"/>
        <v>558.57777777777767</v>
      </c>
      <c r="D18" s="8">
        <f t="shared" si="1"/>
        <v>596.97777777777765</v>
      </c>
      <c r="E18" s="2"/>
      <c r="L18" s="24" t="s">
        <v>13</v>
      </c>
      <c r="M18" s="24" t="s">
        <v>14</v>
      </c>
      <c r="N18" s="29"/>
      <c r="O18" s="35" t="s">
        <v>19</v>
      </c>
      <c r="P18" s="36"/>
      <c r="AI18" s="8">
        <f t="shared" si="0"/>
        <v>1472.2222222222222</v>
      </c>
    </row>
    <row r="19" spans="2:35" ht="16.5" customHeight="1" x14ac:dyDescent="0.2">
      <c r="B19" s="7">
        <v>7</v>
      </c>
      <c r="C19" s="8">
        <f t="shared" si="2"/>
        <v>664.13333333333333</v>
      </c>
      <c r="D19" s="8">
        <f t="shared" si="1"/>
        <v>702.5333333333333</v>
      </c>
      <c r="E19" s="2"/>
      <c r="L19" s="30"/>
      <c r="M19" s="31"/>
      <c r="N19" s="29"/>
      <c r="O19" s="32"/>
      <c r="P19" s="31"/>
      <c r="AI19" s="8">
        <f t="shared" si="0"/>
        <v>1577.7777777777778</v>
      </c>
    </row>
    <row r="20" spans="2:35" ht="16.5" customHeight="1" x14ac:dyDescent="0.2">
      <c r="B20" s="7">
        <v>8</v>
      </c>
      <c r="C20" s="8">
        <f t="shared" si="2"/>
        <v>769.68888888888887</v>
      </c>
      <c r="D20" s="8">
        <f t="shared" si="1"/>
        <v>808.08888888888885</v>
      </c>
      <c r="E20" s="2"/>
      <c r="L20" s="33"/>
      <c r="M20" s="31"/>
      <c r="N20" s="29"/>
      <c r="O20" s="32"/>
      <c r="P20" s="31"/>
      <c r="AI20" s="8">
        <f t="shared" si="0"/>
        <v>1683.3333333333333</v>
      </c>
    </row>
    <row r="21" spans="2:35" ht="16.5" customHeight="1" x14ac:dyDescent="0.2">
      <c r="B21" s="7">
        <v>9</v>
      </c>
      <c r="C21" s="8">
        <f t="shared" si="2"/>
        <v>875.24444444444441</v>
      </c>
      <c r="D21" s="8">
        <f t="shared" si="1"/>
        <v>913.64444444444439</v>
      </c>
      <c r="E21" s="2"/>
      <c r="F21" s="22">
        <f>C14</f>
        <v>136.35555555555555</v>
      </c>
      <c r="L21" s="33"/>
      <c r="M21" s="31"/>
      <c r="N21" s="29"/>
      <c r="O21" s="32"/>
      <c r="P21" s="31"/>
      <c r="AI21" s="8">
        <f t="shared" si="0"/>
        <v>1788.8888888888889</v>
      </c>
    </row>
    <row r="22" spans="2:35" ht="16.5" customHeight="1" x14ac:dyDescent="0.2">
      <c r="B22" s="7">
        <v>10</v>
      </c>
      <c r="C22" s="8">
        <f t="shared" si="2"/>
        <v>980.8</v>
      </c>
      <c r="D22" s="8">
        <f t="shared" si="1"/>
        <v>1019.1999999999999</v>
      </c>
      <c r="L22" s="33"/>
      <c r="M22" s="31"/>
      <c r="N22" s="29"/>
      <c r="O22" s="32"/>
      <c r="P22" s="31"/>
      <c r="AI22" s="8">
        <f t="shared" si="0"/>
        <v>1894.4444444444443</v>
      </c>
    </row>
    <row r="23" spans="2:35" ht="16.5" customHeight="1" x14ac:dyDescent="0.2">
      <c r="B23" s="7">
        <v>11</v>
      </c>
      <c r="C23" s="8">
        <f t="shared" si="2"/>
        <v>1086.3555555555556</v>
      </c>
      <c r="D23" s="8">
        <f t="shared" si="1"/>
        <v>1124.7555555555557</v>
      </c>
      <c r="L23" s="33"/>
      <c r="M23" s="31"/>
      <c r="N23" s="29"/>
      <c r="O23" s="32"/>
      <c r="P23" s="31"/>
      <c r="AI23" s="8">
        <f t="shared" si="0"/>
        <v>2000</v>
      </c>
    </row>
    <row r="24" spans="2:35" ht="16.5" customHeight="1" x14ac:dyDescent="0.2">
      <c r="B24" s="7">
        <v>12</v>
      </c>
      <c r="C24" s="8">
        <f t="shared" si="2"/>
        <v>1191.9111111111113</v>
      </c>
      <c r="D24" s="8">
        <f t="shared" si="1"/>
        <v>1230.3111111111114</v>
      </c>
      <c r="L24" s="33"/>
      <c r="M24" s="31"/>
      <c r="N24" s="29"/>
      <c r="O24" s="32"/>
      <c r="P24" s="31"/>
      <c r="AI24" s="8">
        <f t="shared" si="0"/>
        <v>2105.5555555555557</v>
      </c>
    </row>
    <row r="25" spans="2:35" ht="16.5" customHeight="1" thickBot="1" x14ac:dyDescent="0.25">
      <c r="B25" s="7">
        <v>13</v>
      </c>
      <c r="C25" s="8">
        <f t="shared" si="2"/>
        <v>1297.4666666666667</v>
      </c>
      <c r="D25" s="8">
        <f t="shared" si="1"/>
        <v>1335.8666666666668</v>
      </c>
      <c r="L25" s="34"/>
      <c r="M25" s="31"/>
      <c r="N25" s="29"/>
      <c r="O25" s="32"/>
      <c r="P25" s="31"/>
      <c r="Q25" s="29"/>
      <c r="AI25" s="8">
        <f t="shared" si="0"/>
        <v>2211.1111111111113</v>
      </c>
    </row>
    <row r="26" spans="2:35" ht="16.5" customHeight="1" thickBot="1" x14ac:dyDescent="0.25">
      <c r="B26" s="7">
        <v>14</v>
      </c>
      <c r="C26" s="8">
        <f t="shared" si="2"/>
        <v>1403.0222222222224</v>
      </c>
      <c r="D26" s="8">
        <f t="shared" si="1"/>
        <v>1441.4222222222224</v>
      </c>
      <c r="L26" s="35" t="s">
        <v>22</v>
      </c>
      <c r="M26" s="36"/>
      <c r="N26" s="29"/>
      <c r="O26" s="35" t="s">
        <v>15</v>
      </c>
      <c r="P26" s="36"/>
      <c r="Q26" s="29"/>
      <c r="AI26" s="8">
        <f t="shared" si="0"/>
        <v>2316.6666666666665</v>
      </c>
    </row>
    <row r="27" spans="2:35" ht="16.5" customHeight="1" thickBot="1" x14ac:dyDescent="0.25">
      <c r="B27" s="7">
        <v>15</v>
      </c>
      <c r="C27" s="8">
        <f t="shared" si="2"/>
        <v>1508.5777777777778</v>
      </c>
      <c r="D27" s="8">
        <f t="shared" si="1"/>
        <v>1546.9777777777779</v>
      </c>
      <c r="F27" s="23">
        <f>D13</f>
        <v>69.2</v>
      </c>
      <c r="L27" s="35" t="str">
        <f>D3&amp; "mm"</f>
        <v>2000mm</v>
      </c>
      <c r="M27" s="36"/>
      <c r="N27" s="29"/>
      <c r="O27" s="35" t="str">
        <f>D5&amp; "ks"</f>
        <v>19ks</v>
      </c>
      <c r="P27" s="36"/>
      <c r="AI27" s="8">
        <f t="shared" si="0"/>
        <v>2422.2222222222222</v>
      </c>
    </row>
    <row r="28" spans="2:35" ht="16.5" customHeight="1" x14ac:dyDescent="0.2">
      <c r="B28" s="7">
        <v>16</v>
      </c>
      <c r="C28" s="8">
        <f t="shared" si="2"/>
        <v>1614.1333333333334</v>
      </c>
      <c r="D28" s="8">
        <f t="shared" si="1"/>
        <v>1652.5333333333335</v>
      </c>
      <c r="AI28" s="8">
        <f t="shared" si="0"/>
        <v>2527.7777777777778</v>
      </c>
    </row>
    <row r="29" spans="2:35" ht="16.5" customHeight="1" x14ac:dyDescent="0.2">
      <c r="B29" s="7">
        <v>17</v>
      </c>
      <c r="C29" s="8">
        <f t="shared" si="2"/>
        <v>1719.6888888888889</v>
      </c>
      <c r="D29" s="8">
        <f t="shared" si="1"/>
        <v>1758.088888888889</v>
      </c>
      <c r="AI29" s="8">
        <f t="shared" si="0"/>
        <v>2633.3333333333335</v>
      </c>
    </row>
    <row r="30" spans="2:35" ht="16.5" customHeight="1" x14ac:dyDescent="0.2">
      <c r="B30" s="7">
        <v>18</v>
      </c>
      <c r="C30" s="8">
        <f t="shared" si="2"/>
        <v>1825.2444444444445</v>
      </c>
      <c r="D30" s="8">
        <f t="shared" si="1"/>
        <v>1863.6444444444446</v>
      </c>
      <c r="AI30" s="8">
        <f t="shared" si="0"/>
        <v>2738.8888888888887</v>
      </c>
    </row>
    <row r="31" spans="2:35" ht="16.5" customHeight="1" thickBot="1" x14ac:dyDescent="0.25">
      <c r="B31" s="7">
        <v>19</v>
      </c>
      <c r="C31" s="8">
        <f t="shared" si="2"/>
        <v>1930.8</v>
      </c>
      <c r="D31" s="8">
        <f t="shared" si="1"/>
        <v>1969.2</v>
      </c>
      <c r="I31" s="21"/>
      <c r="AI31" s="8">
        <f t="shared" si="0"/>
        <v>2844.4444444444443</v>
      </c>
    </row>
    <row r="32" spans="2:35" ht="16.5" customHeight="1" thickBot="1" x14ac:dyDescent="0.25">
      <c r="B32" s="7">
        <v>20</v>
      </c>
      <c r="C32" s="8">
        <f t="shared" si="2"/>
        <v>2036.3555555555556</v>
      </c>
      <c r="D32" s="8">
        <f t="shared" si="1"/>
        <v>2074.7555555555555</v>
      </c>
      <c r="L32" s="35" t="s">
        <v>12</v>
      </c>
      <c r="M32" s="36"/>
    </row>
    <row r="33" spans="2:17" ht="16.5" customHeight="1" thickBot="1" x14ac:dyDescent="0.25">
      <c r="B33" s="7">
        <v>21</v>
      </c>
      <c r="C33" s="8">
        <f t="shared" si="2"/>
        <v>2141.9111111111115</v>
      </c>
      <c r="D33" s="8">
        <f t="shared" si="1"/>
        <v>2180.3111111111116</v>
      </c>
      <c r="F33" s="23">
        <f>C13</f>
        <v>30.8</v>
      </c>
      <c r="L33" s="24" t="s">
        <v>20</v>
      </c>
      <c r="M33" s="24" t="s">
        <v>21</v>
      </c>
    </row>
    <row r="34" spans="2:17" ht="16.5" customHeight="1" thickBot="1" x14ac:dyDescent="0.25">
      <c r="B34" s="7">
        <v>22</v>
      </c>
      <c r="C34" s="8">
        <f t="shared" si="2"/>
        <v>2247.4666666666672</v>
      </c>
      <c r="D34" s="8">
        <f t="shared" si="1"/>
        <v>2285.8666666666672</v>
      </c>
      <c r="L34" s="24" t="s">
        <v>16</v>
      </c>
      <c r="M34" s="24" t="s">
        <v>17</v>
      </c>
    </row>
    <row r="35" spans="2:17" ht="16.5" customHeight="1" thickTop="1" x14ac:dyDescent="0.2">
      <c r="B35" s="7">
        <v>23</v>
      </c>
      <c r="C35" s="8">
        <f t="shared" si="2"/>
        <v>2353.0222222222224</v>
      </c>
      <c r="D35" s="8">
        <f t="shared" si="1"/>
        <v>2391.4222222222224</v>
      </c>
      <c r="I35" s="52">
        <f>AM4</f>
        <v>-5.5555555555555554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2458.577777777778</v>
      </c>
      <c r="D36" s="8">
        <f t="shared" si="1"/>
        <v>2496.9777777777781</v>
      </c>
      <c r="I36" s="53"/>
      <c r="L36" s="27"/>
      <c r="M36" s="26"/>
    </row>
    <row r="37" spans="2:17" ht="16.5" customHeight="1" thickTop="1" x14ac:dyDescent="0.2">
      <c r="B37" s="7">
        <v>25</v>
      </c>
      <c r="C37" s="8">
        <f t="shared" si="2"/>
        <v>2564.1333333333337</v>
      </c>
      <c r="D37" s="8">
        <f t="shared" si="1"/>
        <v>2602.5333333333338</v>
      </c>
      <c r="L37" s="27"/>
      <c r="M37" s="26"/>
    </row>
    <row r="38" spans="2:17" ht="16.5" customHeight="1" x14ac:dyDescent="0.2">
      <c r="B38" s="7">
        <v>26</v>
      </c>
      <c r="C38" s="8">
        <f t="shared" si="2"/>
        <v>2669.6888888888893</v>
      </c>
      <c r="D38" s="8">
        <f t="shared" si="1"/>
        <v>2708.0888888888894</v>
      </c>
      <c r="I38" s="54" t="s">
        <v>18</v>
      </c>
      <c r="J38" s="55"/>
      <c r="L38" s="27"/>
      <c r="M38" s="26"/>
    </row>
    <row r="39" spans="2:17" ht="16.5" customHeight="1" x14ac:dyDescent="0.2">
      <c r="B39" s="7">
        <v>27</v>
      </c>
      <c r="C39" s="8">
        <f t="shared" si="2"/>
        <v>2775.2444444444445</v>
      </c>
      <c r="D39" s="8">
        <f t="shared" si="1"/>
        <v>2813.6444444444446</v>
      </c>
      <c r="I39" s="38" t="str">
        <f>IF(I35&gt;=(AG12), "Prekročený maximálny počet lamiel!", "")</f>
        <v/>
      </c>
      <c r="J39" s="39"/>
      <c r="L39" s="27"/>
      <c r="M39" s="26"/>
    </row>
    <row r="40" spans="2:17" ht="16.5" customHeight="1" thickBot="1" x14ac:dyDescent="0.25">
      <c r="I40" s="40"/>
      <c r="J40" s="41"/>
      <c r="L40" s="28"/>
      <c r="M40" s="26"/>
    </row>
    <row r="41" spans="2:17" ht="16.5" customHeight="1" thickBot="1" x14ac:dyDescent="0.25">
      <c r="I41" s="40"/>
      <c r="J41" s="41"/>
      <c r="L41" s="35" t="s">
        <v>15</v>
      </c>
      <c r="M41" s="36"/>
    </row>
    <row r="42" spans="2:17" ht="16.5" customHeight="1" thickBot="1" x14ac:dyDescent="0.25">
      <c r="I42" s="42"/>
      <c r="J42" s="43"/>
      <c r="L42" s="35" t="str">
        <f>(D5*4)&amp; "ks"</f>
        <v>76ks</v>
      </c>
      <c r="M42" s="36"/>
    </row>
    <row r="45" spans="2:17" ht="16.5" customHeight="1" x14ac:dyDescent="0.2">
      <c r="N45" s="37"/>
      <c r="Q45" s="37"/>
    </row>
    <row r="46" spans="2:17" ht="16.5" customHeight="1" x14ac:dyDescent="0.2">
      <c r="N46" s="37"/>
      <c r="Q46" s="37"/>
    </row>
  </sheetData>
  <sheetProtection sheet="1" objects="1" scenarios="1"/>
  <mergeCells count="18">
    <mergeCell ref="L17:M17"/>
    <mergeCell ref="L32:M32"/>
    <mergeCell ref="L41:M41"/>
    <mergeCell ref="L42:M42"/>
    <mergeCell ref="O17:P17"/>
    <mergeCell ref="O18:P18"/>
    <mergeCell ref="L26:M26"/>
    <mergeCell ref="O26:P26"/>
    <mergeCell ref="D3:D4"/>
    <mergeCell ref="D5:D6"/>
    <mergeCell ref="C10:D11"/>
    <mergeCell ref="I35:I36"/>
    <mergeCell ref="I38:J38"/>
    <mergeCell ref="L27:M27"/>
    <mergeCell ref="O27:P27"/>
    <mergeCell ref="Q45:Q46"/>
    <mergeCell ref="I39:J42"/>
    <mergeCell ref="N45:N4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Ján Fuksa</cp:lastModifiedBy>
  <cp:revision/>
  <dcterms:created xsi:type="dcterms:W3CDTF">2023-06-06T09:21:51Z</dcterms:created>
  <dcterms:modified xsi:type="dcterms:W3CDTF">2024-10-10T07:24:33Z</dcterms:modified>
  <cp:category/>
  <cp:contentStatus/>
</cp:coreProperties>
</file>