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Z3\CZ\"/>
    </mc:Choice>
  </mc:AlternateContent>
  <xr:revisionPtr revIDLastSave="0" documentId="13_ncr:1_{F4FB7489-19AC-4494-B0FC-05DAE77FDF12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Z3" sheetId="8" r:id="rId1"/>
  </sheets>
  <definedNames>
    <definedName name="_xlnm.Print_Area" localSheetId="0">'LAZ3'!$B$10:$D$39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D13" i="8" s="1"/>
  <c r="F20" i="8" s="1"/>
  <c r="AI5" i="8"/>
  <c r="AM4" i="8"/>
  <c r="AI29" i="8" s="1"/>
  <c r="C38" i="8" s="1"/>
  <c r="D38" i="8" s="1"/>
  <c r="AI19" i="8" l="1"/>
  <c r="C28" i="8" s="1"/>
  <c r="D28" i="8" s="1"/>
  <c r="AI14" i="8"/>
  <c r="C23" i="8" s="1"/>
  <c r="D23" i="8" s="1"/>
  <c r="C14" i="8"/>
  <c r="F16" i="8" s="1"/>
  <c r="AI15" i="8"/>
  <c r="C24" i="8" s="1"/>
  <c r="D24" i="8" s="1"/>
  <c r="AI18" i="8"/>
  <c r="C27" i="8" s="1"/>
  <c r="D27" i="8" s="1"/>
  <c r="AI22" i="8"/>
  <c r="C31" i="8" s="1"/>
  <c r="D31" i="8" s="1"/>
  <c r="AI8" i="8"/>
  <c r="C17" i="8" s="1"/>
  <c r="D17" i="8" s="1"/>
  <c r="AI26" i="8"/>
  <c r="C35" i="8" s="1"/>
  <c r="D35" i="8" s="1"/>
  <c r="AI9" i="8"/>
  <c r="C18" i="8" s="1"/>
  <c r="D18" i="8" s="1"/>
  <c r="AI27" i="8"/>
  <c r="C36" i="8" s="1"/>
  <c r="D36" i="8" s="1"/>
  <c r="AI10" i="8"/>
  <c r="C19" i="8" s="1"/>
  <c r="D19" i="8" s="1"/>
  <c r="AI30" i="8"/>
  <c r="C39" i="8" s="1"/>
  <c r="D39" i="8" s="1"/>
  <c r="AI31" i="8"/>
  <c r="AI23" i="8"/>
  <c r="C32" i="8" s="1"/>
  <c r="D32" i="8" s="1"/>
  <c r="AI11" i="8"/>
  <c r="C20" i="8" s="1"/>
  <c r="D20" i="8" s="1"/>
  <c r="AI12" i="8"/>
  <c r="C21" i="8" s="1"/>
  <c r="D21" i="8" s="1"/>
  <c r="AI16" i="8"/>
  <c r="C25" i="8" s="1"/>
  <c r="D25" i="8" s="1"/>
  <c r="F24" i="8"/>
  <c r="AI28" i="8"/>
  <c r="C37" i="8" s="1"/>
  <c r="D37" i="8" s="1"/>
  <c r="O37" i="8"/>
  <c r="AI20" i="8"/>
  <c r="C29" i="8" s="1"/>
  <c r="D29" i="8" s="1"/>
  <c r="AI17" i="8"/>
  <c r="C26" i="8" s="1"/>
  <c r="D26" i="8" s="1"/>
  <c r="AI13" i="8"/>
  <c r="C22" i="8" s="1"/>
  <c r="D22" i="8" s="1"/>
  <c r="AI24" i="8"/>
  <c r="C33" i="8" s="1"/>
  <c r="D33" i="8" s="1"/>
  <c r="AI6" i="8"/>
  <c r="C15" i="8" s="1"/>
  <c r="D15" i="8" s="1"/>
  <c r="AI7" i="8"/>
  <c r="C16" i="8" s="1"/>
  <c r="D16" i="8" s="1"/>
  <c r="AI21" i="8"/>
  <c r="C30" i="8" s="1"/>
  <c r="D30" i="8" s="1"/>
  <c r="AI25" i="8"/>
  <c r="C34" i="8" s="1"/>
  <c r="D34" i="8" s="1"/>
  <c r="O41" i="8" l="1"/>
  <c r="O43" i="8"/>
  <c r="D14" i="8"/>
  <c r="F12" i="8" s="1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<sst xmlns="http://schemas.openxmlformats.org/spreadsheetml/2006/main" count="17" uniqueCount="17">
  <si>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</si>
  <si>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</si>
  <si>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</si>
  <si>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</si>
  <si>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</si>
  <si>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</si>
  <si>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</si>
  <si>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</si>
  <si>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</si>
  <si>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</si>
  <si>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Poznámka</t>
  </si>
  <si>
    <t>[ks ]</t>
  </si>
  <si>
    <r>
      <t>Výška "</t>
    </r>
    <r>
      <rPr>
        <b/>
        <sz val="40"/>
        <color theme="1"/>
        <rFont val="Calibri"/>
        <family val="2"/>
        <charset val="238"/>
        <scheme val="minor"/>
      </rPr>
      <t>UT</t>
    </r>
    <r>
      <rPr>
        <sz val="40"/>
        <color theme="1"/>
        <rFont val="Calibri"/>
        <family val="2"/>
        <charset val="238"/>
        <scheme val="minor"/>
      </rPr>
      <t>" profilu</t>
    </r>
  </si>
  <si>
    <t>Počet lamel</t>
  </si>
  <si>
    <t>Otvory v drážkach</t>
  </si>
  <si>
    <t>Drážka 1(mm)</t>
  </si>
  <si>
    <t>Drážka 5(mm)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</si>
</sst>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30"/>
      <color rgb="FF92D05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sz val="40"/>
      <color theme="1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b/>
      <sz val="60"/>
      <color rgb="FF92D050"/>
      <name val="Calibri"/>
      <family val="2"/>
      <charset val="238"/>
      <scheme val="minor"/>
    </font>
    <font>
      <b/>
      <sz val="5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7" fillId="0" borderId="19" xfId="0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8" fillId="7" borderId="21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Protection="1"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0" fontId="13" fillId="5" borderId="11" xfId="0" applyFont="1" applyFill="1" applyBorder="1" applyAlignment="1" applyProtection="1">
      <alignment horizontal="center" vertical="center"/>
      <protection locked="0" hidden="1"/>
    </xf>
    <xf numFmtId="0" fontId="13" fillId="5" borderId="12" xfId="0" applyFont="1" applyFill="1" applyBorder="1" applyAlignment="1" applyProtection="1">
      <alignment horizontal="center" vertical="center"/>
      <protection locked="0" hidden="1"/>
    </xf>
    <xf numFmtId="164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12" xfId="0" applyNumberFormat="1" applyFont="1" applyBorder="1" applyAlignment="1" applyProtection="1">
      <alignment horizontal="center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559177</xdr:colOff>
      <xdr:row>7</xdr:row>
      <xdr:rowOff>184087</xdr:rowOff>
    </xdr:from>
    <xdr:to>
      <xdr:col>11</xdr:col>
      <xdr:colOff>1253354</xdr:colOff>
      <xdr:row>10</xdr:row>
      <xdr:rowOff>57421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05DF4F5C-F36D-4EBA-BEB1-BF201B81B983}"/>
            </a:ext>
          </a:extLst>
        </xdr:cNvPr>
        <xdr:cNvSpPr txBox="1"/>
      </xdr:nvSpPr>
      <xdr:spPr>
        <a:xfrm>
          <a:off x="16013490" y="3065400"/>
          <a:ext cx="3075427" cy="92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2. lamely</a:t>
          </a:r>
          <a:endParaRPr lang="sk-SK" sz="3000" b="1"/>
        </a:p>
      </xdr:txBody>
    </xdr:sp>
    <xdr:clientData/>
  </xdr:twoCellAnchor>
  <xdr:twoCellAnchor editAs="oneCell">
    <xdr:from>
      <xdr:col>5</xdr:col>
      <xdr:colOff>881063</xdr:colOff>
      <xdr:row>8</xdr:row>
      <xdr:rowOff>95250</xdr:rowOff>
    </xdr:from>
    <xdr:to>
      <xdr:col>13</xdr:col>
      <xdr:colOff>1252469</xdr:colOff>
      <xdr:row>28</xdr:row>
      <xdr:rowOff>256056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91BDA565-B4BC-09A7-94D4-E5BB2B74D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9188" y="3238500"/>
          <a:ext cx="8443844" cy="10471619"/>
        </a:xfrm>
        <a:prstGeom prst="rect">
          <a:avLst/>
        </a:prstGeom>
      </xdr:spPr>
    </xdr:pic>
    <xdr:clientData/>
  </xdr:twoCellAnchor>
  <xdr:twoCellAnchor>
    <xdr:from>
      <xdr:col>9</xdr:col>
      <xdr:colOff>553145</xdr:colOff>
      <xdr:row>15</xdr:row>
      <xdr:rowOff>497069</xdr:rowOff>
    </xdr:from>
    <xdr:to>
      <xdr:col>11</xdr:col>
      <xdr:colOff>1023320</xdr:colOff>
      <xdr:row>17</xdr:row>
      <xdr:rowOff>121452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AEE9128D-00B8-432C-99D9-EA7A22DD0818}"/>
            </a:ext>
          </a:extLst>
        </xdr:cNvPr>
        <xdr:cNvSpPr txBox="1"/>
      </xdr:nvSpPr>
      <xdr:spPr>
        <a:xfrm>
          <a:off x="16007458" y="7164569"/>
          <a:ext cx="2851425" cy="76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1. lamely</a:t>
          </a:r>
          <a:endParaRPr lang="sk-SK" sz="3000" b="1"/>
        </a:p>
      </xdr:txBody>
    </xdr:sp>
    <xdr:clientData/>
  </xdr:twoCellAnchor>
  <xdr:twoCellAnchor>
    <xdr:from>
      <xdr:col>4</xdr:col>
      <xdr:colOff>152400</xdr:colOff>
      <xdr:row>3</xdr:row>
      <xdr:rowOff>294409</xdr:rowOff>
    </xdr:from>
    <xdr:to>
      <xdr:col>8</xdr:col>
      <xdr:colOff>554182</xdr:colOff>
      <xdr:row>3</xdr:row>
      <xdr:rowOff>358140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2D6BA46D-F3A6-44F6-9B29-3FB8E4654EAC}"/>
            </a:ext>
          </a:extLst>
        </xdr:cNvPr>
        <xdr:cNvCxnSpPr/>
      </xdr:nvCxnSpPr>
      <xdr:spPr>
        <a:xfrm flipV="1">
          <a:off x="10772775" y="1130704"/>
          <a:ext cx="4198447" cy="6944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428287</xdr:colOff>
      <xdr:row>5</xdr:row>
      <xdr:rowOff>8608</xdr:rowOff>
    </xdr:from>
    <xdr:to>
      <xdr:col>12</xdr:col>
      <xdr:colOff>520572</xdr:colOff>
      <xdr:row>7</xdr:row>
      <xdr:rowOff>164690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C4923A25-FEC2-47CB-A602-F8A7FDE986B9}"/>
            </a:ext>
          </a:extLst>
        </xdr:cNvPr>
        <xdr:cNvSpPr txBox="1"/>
      </xdr:nvSpPr>
      <xdr:spPr>
        <a:xfrm>
          <a:off x="14155717" y="2182213"/>
          <a:ext cx="6134945" cy="805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      Levý</a:t>
          </a:r>
        </a:p>
      </xdr:txBody>
    </xdr:sp>
    <xdr:clientData/>
  </xdr:twoCellAnchor>
  <xdr:twoCellAnchor>
    <xdr:from>
      <xdr:col>4</xdr:col>
      <xdr:colOff>173083</xdr:colOff>
      <xdr:row>3</xdr:row>
      <xdr:rowOff>294409</xdr:rowOff>
    </xdr:from>
    <xdr:to>
      <xdr:col>8</xdr:col>
      <xdr:colOff>554182</xdr:colOff>
      <xdr:row>4</xdr:row>
      <xdr:rowOff>381000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9E04A52B-47C8-4BB5-ABB0-1635549EBC98}"/>
            </a:ext>
          </a:extLst>
        </xdr:cNvPr>
        <xdr:cNvCxnSpPr/>
      </xdr:nvCxnSpPr>
      <xdr:spPr>
        <a:xfrm flipV="1">
          <a:off x="10789648" y="1130704"/>
          <a:ext cx="4181574" cy="75524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440422</xdr:colOff>
      <xdr:row>4</xdr:row>
      <xdr:rowOff>141812</xdr:rowOff>
    </xdr:from>
    <xdr:to>
      <xdr:col>15</xdr:col>
      <xdr:colOff>1686877</xdr:colOff>
      <xdr:row>32</xdr:row>
      <xdr:rowOff>452437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AE31206E-DA2B-4466-B163-533231C172F8}"/>
            </a:ext>
          </a:extLst>
        </xdr:cNvPr>
        <xdr:cNvSpPr txBox="1"/>
      </xdr:nvSpPr>
      <xdr:spPr>
        <a:xfrm>
          <a:off x="21466860" y="1689625"/>
          <a:ext cx="7461517" cy="14217125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Pro výpočet roztečí děr pro montáž lamel doplníme do tabulky </a:t>
          </a:r>
          <a:r>
            <a:rPr lang="sk-SK" sz="3600" b="1" baseline="0"/>
            <a:t>"výšku UT profilu</a:t>
          </a:r>
          <a:r>
            <a:rPr lang="sk-SK" sz="3600" baseline="0"/>
            <a:t>" a požadovaný počet lamel v "</a:t>
          </a:r>
          <a:r>
            <a:rPr lang="sk-SK" sz="3600" b="1" baseline="0"/>
            <a:t>U</a:t>
          </a:r>
          <a:r>
            <a:rPr lang="sk-SK" sz="3600" b="0" baseline="0"/>
            <a:t>" anebo </a:t>
          </a:r>
          <a:r>
            <a:rPr lang="sk-SK" sz="3600" b="1" baseline="0"/>
            <a:t>"UT"</a:t>
          </a:r>
          <a:r>
            <a:rPr lang="sk-SK" sz="3600" baseline="0"/>
            <a:t> profilu. </a:t>
          </a:r>
        </a:p>
        <a:p>
          <a:pPr lvl="0"/>
          <a:endParaRPr lang="sk-SK" sz="36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uvidíme v tabulce vypočítané hodnoty </a:t>
          </a:r>
          <a:r>
            <a:rPr lang="cs-CZ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roztečí děr </a:t>
          </a:r>
          <a:r>
            <a:rPr lang="cs-CZ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cs-CZ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překrytí lamel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3600">
            <a:effectLst/>
          </a:endParaRPr>
        </a:p>
        <a:p>
          <a:pPr lvl="0"/>
          <a:endParaRPr lang="sk-SK" sz="3600" baseline="0"/>
        </a:p>
        <a:p>
          <a:pPr lvl="0"/>
          <a:r>
            <a:rPr lang="sk-SK" sz="3600" baseline="0"/>
            <a:t>U výplně </a:t>
          </a:r>
          <a:r>
            <a:rPr lang="sk-SK" sz="3600" b="1" baseline="0"/>
            <a:t>AL-LAZ3</a:t>
          </a:r>
          <a:r>
            <a:rPr lang="sk-SK" sz="3600" baseline="0"/>
            <a:t> </a:t>
          </a: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pro vyznačení otvorů a uchycení lamel do profilů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  <a:r>
            <a:rPr lang="sk-SK" sz="3600" baseline="0"/>
            <a:t> použijeme </a:t>
          </a:r>
          <a:r>
            <a:rPr lang="sk-SK" sz="3600" b="1" baseline="0">
              <a:solidFill>
                <a:srgbClr val="FF0000"/>
              </a:solidFill>
            </a:rPr>
            <a:t>první</a:t>
          </a:r>
          <a:r>
            <a:rPr lang="sk-SK" sz="3600" baseline="0"/>
            <a:t> a </a:t>
          </a:r>
          <a:r>
            <a:rPr lang="sk-SK" sz="3600" b="1" baseline="0">
              <a:solidFill>
                <a:srgbClr val="FF0000"/>
              </a:solidFill>
            </a:rPr>
            <a:t>pátou </a:t>
          </a:r>
          <a:r>
            <a:rPr lang="sk-SK" sz="3600" baseline="0"/>
            <a:t>drážku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na které si vyznačíme body pro otvory podle hodnot získaných z tabulky na zvolený počet lamel a výšku profilů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AL-UT50</a:t>
          </a:r>
        </a:p>
        <a:p>
          <a:pPr lvl="0"/>
          <a:endParaRPr lang="sk-SK" sz="3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Z tabulky vybereme vypočítané hodnoty ze sloupce 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"Drážka" </a:t>
          </a: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a postupně podle hodnot vyznačíme body pro otvory v příslušné drážce až po poslední lamelu. Díry značíme od začátku 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anebo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3600" baseline="0"/>
        </a:p>
      </xdr:txBody>
    </xdr:sp>
    <xdr:clientData/>
  </xdr:twoCellAnchor>
  <xdr:twoCellAnchor>
    <xdr:from>
      <xdr:col>13</xdr:col>
      <xdr:colOff>1243151</xdr:colOff>
      <xdr:row>34</xdr:row>
      <xdr:rowOff>40997</xdr:rowOff>
    </xdr:from>
    <xdr:to>
      <xdr:col>15</xdr:col>
      <xdr:colOff>1433461</xdr:colOff>
      <xdr:row>35</xdr:row>
      <xdr:rowOff>308826</xdr:rowOff>
    </xdr:to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8A197E38-BCEA-41A3-8514-0F68FA2A7473}"/>
            </a:ext>
          </a:extLst>
        </xdr:cNvPr>
        <xdr:cNvSpPr txBox="1"/>
      </xdr:nvSpPr>
      <xdr:spPr>
        <a:xfrm>
          <a:off x="20983714" y="16495435"/>
          <a:ext cx="7691247" cy="767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4000" b="1">
              <a:solidFill>
                <a:schemeClr val="tx1"/>
              </a:solidFill>
            </a:rPr>
            <a:t>Reálně (vypočítané)</a:t>
          </a:r>
          <a:r>
            <a:rPr lang="sk-SK" sz="4000" b="1" baseline="0">
              <a:solidFill>
                <a:schemeClr val="tx1"/>
              </a:solidFill>
            </a:rPr>
            <a:t> </a:t>
          </a:r>
          <a:r>
            <a:rPr lang="sk-SK" sz="4000" b="1">
              <a:solidFill>
                <a:schemeClr val="tx1"/>
              </a:solidFill>
            </a:rPr>
            <a:t>překrytí</a:t>
          </a:r>
        </a:p>
      </xdr:txBody>
    </xdr:sp>
    <xdr:clientData/>
  </xdr:twoCellAnchor>
  <xdr:twoCellAnchor>
    <xdr:from>
      <xdr:col>6</xdr:col>
      <xdr:colOff>65031</xdr:colOff>
      <xdr:row>43</xdr:row>
      <xdr:rowOff>916589</xdr:rowOff>
    </xdr:from>
    <xdr:to>
      <xdr:col>13</xdr:col>
      <xdr:colOff>814980</xdr:colOff>
      <xdr:row>46</xdr:row>
      <xdr:rowOff>113193</xdr:rowOff>
    </xdr:to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A2C8D265-2CB3-432E-80F6-08C2020367B5}"/>
            </a:ext>
          </a:extLst>
        </xdr:cNvPr>
        <xdr:cNvSpPr txBox="1"/>
      </xdr:nvSpPr>
      <xdr:spPr>
        <a:xfrm>
          <a:off x="12661844" y="22443089"/>
          <a:ext cx="7893699" cy="72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>
              <a:solidFill>
                <a:schemeClr val="tx1"/>
              </a:solidFill>
            </a:rPr>
            <a:t>Vzorové</a:t>
          </a:r>
          <a:r>
            <a:rPr lang="sk-SK" sz="3500" b="1" baseline="0">
              <a:solidFill>
                <a:schemeClr val="tx1"/>
              </a:solidFill>
            </a:rPr>
            <a:t> m</a:t>
          </a:r>
          <a:r>
            <a:rPr lang="sk-SK" sz="3500" b="1">
              <a:solidFill>
                <a:schemeClr val="tx1"/>
              </a:solidFill>
            </a:rPr>
            <a:t>odely</a:t>
          </a:r>
          <a:r>
            <a:rPr lang="sk-SK" sz="3500" b="1" baseline="0">
              <a:solidFill>
                <a:schemeClr val="tx1"/>
              </a:solidFill>
            </a:rPr>
            <a:t> překrytí (-10, 0, 10mm)</a:t>
          </a:r>
          <a:endParaRPr lang="sk-SK" sz="35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662209</xdr:colOff>
      <xdr:row>2</xdr:row>
      <xdr:rowOff>245377</xdr:rowOff>
    </xdr:from>
    <xdr:to>
      <xdr:col>13</xdr:col>
      <xdr:colOff>54020</xdr:colOff>
      <xdr:row>4</xdr:row>
      <xdr:rowOff>71437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000AE1C8-0379-4F27-9DC5-369F56DA0087}"/>
            </a:ext>
          </a:extLst>
        </xdr:cNvPr>
        <xdr:cNvSpPr txBox="1"/>
      </xdr:nvSpPr>
      <xdr:spPr>
        <a:xfrm>
          <a:off x="15086869" y="754012"/>
          <a:ext cx="5363986" cy="82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5000" b="1">
              <a:solidFill>
                <a:srgbClr val="FF0000"/>
              </a:solidFill>
            </a:rPr>
            <a:t>Doplňte</a:t>
          </a:r>
          <a:r>
            <a:rPr lang="sk-SK" sz="5000" b="1" baseline="0">
              <a:solidFill>
                <a:srgbClr val="FF0000"/>
              </a:solidFill>
            </a:rPr>
            <a:t> hodnoty</a:t>
          </a:r>
          <a:endParaRPr lang="sk-SK" sz="5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1921393</xdr:colOff>
      <xdr:row>12</xdr:row>
      <xdr:rowOff>249346</xdr:rowOff>
    </xdr:from>
    <xdr:to>
      <xdr:col>5</xdr:col>
      <xdr:colOff>231322</xdr:colOff>
      <xdr:row>19</xdr:row>
      <xdr:rowOff>340179</xdr:rowOff>
    </xdr:to>
    <xdr:sp macro="" textlink="">
      <xdr:nvSpPr>
        <xdr:cNvPr id="12" name="Voľný tvar: obrazec 11">
          <a:extLst>
            <a:ext uri="{FF2B5EF4-FFF2-40B4-BE49-F238E27FC236}">
              <a16:creationId xmlns:a16="http://schemas.microsoft.com/office/drawing/2014/main" id="{1A35260E-6846-4AA6-A3C9-A23B8839FEAA}"/>
            </a:ext>
          </a:extLst>
        </xdr:cNvPr>
        <xdr:cNvSpPr/>
      </xdr:nvSpPr>
      <xdr:spPr>
        <a:xfrm>
          <a:off x="9582214" y="5188739"/>
          <a:ext cx="2691429" cy="3846404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508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1826064</xdr:colOff>
      <xdr:row>12</xdr:row>
      <xdr:rowOff>396399</xdr:rowOff>
    </xdr:from>
    <xdr:to>
      <xdr:col>5</xdr:col>
      <xdr:colOff>176893</xdr:colOff>
      <xdr:row>23</xdr:row>
      <xdr:rowOff>381000</xdr:rowOff>
    </xdr:to>
    <xdr:sp macro="" textlink="">
      <xdr:nvSpPr>
        <xdr:cNvPr id="13" name="Voľný tvar: obrazec 12">
          <a:extLst>
            <a:ext uri="{FF2B5EF4-FFF2-40B4-BE49-F238E27FC236}">
              <a16:creationId xmlns:a16="http://schemas.microsoft.com/office/drawing/2014/main" id="{52E70BB5-FE0F-4E80-A6FF-F5C95D3080AB}"/>
            </a:ext>
          </a:extLst>
        </xdr:cNvPr>
        <xdr:cNvSpPr/>
      </xdr:nvSpPr>
      <xdr:spPr>
        <a:xfrm>
          <a:off x="6534135" y="5335792"/>
          <a:ext cx="5685079" cy="5781244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508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3</xdr:col>
      <xdr:colOff>1914799</xdr:colOff>
      <xdr:row>11</xdr:row>
      <xdr:rowOff>406038</xdr:rowOff>
    </xdr:from>
    <xdr:to>
      <xdr:col>5</xdr:col>
      <xdr:colOff>163287</xdr:colOff>
      <xdr:row>13</xdr:row>
      <xdr:rowOff>284118</xdr:rowOff>
    </xdr:to>
    <xdr:sp macro="" textlink="">
      <xdr:nvSpPr>
        <xdr:cNvPr id="15" name="Voľný tvar: obrazec 14">
          <a:extLst>
            <a:ext uri="{FF2B5EF4-FFF2-40B4-BE49-F238E27FC236}">
              <a16:creationId xmlns:a16="http://schemas.microsoft.com/office/drawing/2014/main" id="{F3282D75-4B3B-4E6C-9BDA-D89051CAA0E6}"/>
            </a:ext>
          </a:extLst>
        </xdr:cNvPr>
        <xdr:cNvSpPr/>
      </xdr:nvSpPr>
      <xdr:spPr>
        <a:xfrm>
          <a:off x="9584329" y="4745628"/>
          <a:ext cx="2629988" cy="1038225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16</xdr:col>
      <xdr:colOff>429943</xdr:colOff>
      <xdr:row>2</xdr:row>
      <xdr:rowOff>309562</xdr:rowOff>
    </xdr:from>
    <xdr:to>
      <xdr:col>46</xdr:col>
      <xdr:colOff>95249</xdr:colOff>
      <xdr:row>19</xdr:row>
      <xdr:rowOff>487682</xdr:rowOff>
    </xdr:to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FE66774C-53AF-486B-BAED-20DDDD868AC4}"/>
            </a:ext>
          </a:extLst>
        </xdr:cNvPr>
        <xdr:cNvSpPr txBox="1"/>
      </xdr:nvSpPr>
      <xdr:spPr>
        <a:xfrm>
          <a:off x="29647881" y="833437"/>
          <a:ext cx="15000556" cy="8441058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Při montáži lamel </a:t>
          </a:r>
          <a:r>
            <a:rPr lang="sk-SK" sz="3600" b="1" baseline="0"/>
            <a:t>AL-LAZ3 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je nutné během značení bodů pro otvory rozlišovat pravý a levý </a:t>
          </a:r>
          <a:r>
            <a:rPr lang="sk-SK" sz="3600" b="0" baseline="0"/>
            <a:t>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/>
            <a:t>" profil.</a:t>
          </a:r>
        </a:p>
        <a:p>
          <a:pPr lvl="0"/>
          <a:endParaRPr lang="sk-SK" sz="3600" b="0" baseline="0"/>
        </a:p>
        <a:p>
          <a:pPr lvl="0"/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Při montáži lamel do levého </a:t>
          </a:r>
          <a:r>
            <a:rPr lang="sk-SK" sz="3600" b="0" baseline="0"/>
            <a:t>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UT"</a:t>
          </a:r>
          <a:r>
            <a:rPr lang="sk-SK" sz="3600" b="0" baseline="0"/>
            <a:t> 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profilu je nutné použít hodnoty v opačném pořadí</a:t>
          </a:r>
          <a:r>
            <a:rPr lang="sk-SK" sz="3600" b="0" baseline="0"/>
            <a:t>.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16</xdr:col>
      <xdr:colOff>704265</xdr:colOff>
      <xdr:row>19</xdr:row>
      <xdr:rowOff>470426</xdr:rowOff>
    </xdr:from>
    <xdr:to>
      <xdr:col>49</xdr:col>
      <xdr:colOff>428624</xdr:colOff>
      <xdr:row>24</xdr:row>
      <xdr:rowOff>381001</xdr:rowOff>
    </xdr:to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110FBD4B-C8E4-407E-A57C-EDB362C955CE}"/>
            </a:ext>
          </a:extLst>
        </xdr:cNvPr>
        <xdr:cNvSpPr txBox="1"/>
      </xdr:nvSpPr>
      <xdr:spPr>
        <a:xfrm>
          <a:off x="29922203" y="9257239"/>
          <a:ext cx="16916984" cy="255376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Pořadí hodnot pro 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1, Drážka 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Pořadí hodnot pro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Levý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1, Drážka 5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 editAs="oneCell">
    <xdr:from>
      <xdr:col>5</xdr:col>
      <xdr:colOff>244928</xdr:colOff>
      <xdr:row>29</xdr:row>
      <xdr:rowOff>98904</xdr:rowOff>
    </xdr:from>
    <xdr:to>
      <xdr:col>14</xdr:col>
      <xdr:colOff>13606</xdr:colOff>
      <xdr:row>43</xdr:row>
      <xdr:rowOff>854189</xdr:rowOff>
    </xdr:to>
    <xdr:pic>
      <xdr:nvPicPr>
        <xdr:cNvPr id="29" name="Grafický objekt 28">
          <a:extLst>
            <a:ext uri="{FF2B5EF4-FFF2-40B4-BE49-F238E27FC236}">
              <a16:creationId xmlns:a16="http://schemas.microsoft.com/office/drawing/2014/main" id="{BC9FA157-1F36-B69A-1719-A17C2EDB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60678" y="13978190"/>
          <a:ext cx="9157607" cy="8283436"/>
        </a:xfrm>
        <a:prstGeom prst="rect">
          <a:avLst/>
        </a:prstGeom>
      </xdr:spPr>
    </xdr:pic>
    <xdr:clientData/>
  </xdr:twoCellAnchor>
  <xdr:twoCellAnchor>
    <xdr:from>
      <xdr:col>2</xdr:col>
      <xdr:colOff>1809749</xdr:colOff>
      <xdr:row>13</xdr:row>
      <xdr:rowOff>445226</xdr:rowOff>
    </xdr:from>
    <xdr:to>
      <xdr:col>5</xdr:col>
      <xdr:colOff>217714</xdr:colOff>
      <xdr:row>15</xdr:row>
      <xdr:rowOff>398417</xdr:rowOff>
    </xdr:to>
    <xdr:sp macro="" textlink="">
      <xdr:nvSpPr>
        <xdr:cNvPr id="31" name="Voľný tvar: obrazec 30">
          <a:extLst>
            <a:ext uri="{FF2B5EF4-FFF2-40B4-BE49-F238E27FC236}">
              <a16:creationId xmlns:a16="http://schemas.microsoft.com/office/drawing/2014/main" id="{94B5A16A-624F-2159-64D6-4B320BA88F8C}"/>
            </a:ext>
          </a:extLst>
        </xdr:cNvPr>
        <xdr:cNvSpPr/>
      </xdr:nvSpPr>
      <xdr:spPr>
        <a:xfrm>
          <a:off x="6517820" y="5956119"/>
          <a:ext cx="5742215" cy="1014548"/>
        </a:xfrm>
        <a:custGeom>
          <a:avLst/>
          <a:gdLst>
            <a:gd name="connsiteX0" fmla="*/ 0 w 5742215"/>
            <a:gd name="connsiteY0" fmla="*/ 0 h 3224892"/>
            <a:gd name="connsiteX1" fmla="*/ 4544786 w 5742215"/>
            <a:gd name="connsiteY1" fmla="*/ 0 h 3224892"/>
            <a:gd name="connsiteX2" fmla="*/ 4544786 w 5742215"/>
            <a:gd name="connsiteY2" fmla="*/ 3224892 h 3224892"/>
            <a:gd name="connsiteX3" fmla="*/ 5742215 w 5742215"/>
            <a:gd name="connsiteY3" fmla="*/ 3224892 h 32248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742215" h="3224892">
              <a:moveTo>
                <a:pt x="0" y="0"/>
              </a:moveTo>
              <a:lnTo>
                <a:pt x="4544786" y="0"/>
              </a:lnTo>
              <a:lnTo>
                <a:pt x="4544786" y="3224892"/>
              </a:lnTo>
              <a:lnTo>
                <a:pt x="5742215" y="3224892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 editAs="oneCell">
    <xdr:from>
      <xdr:col>1</xdr:col>
      <xdr:colOff>2714624</xdr:colOff>
      <xdr:row>51</xdr:row>
      <xdr:rowOff>23812</xdr:rowOff>
    </xdr:from>
    <xdr:to>
      <xdr:col>4</xdr:col>
      <xdr:colOff>286806</xdr:colOff>
      <xdr:row>72</xdr:row>
      <xdr:rowOff>119634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0A40781-A53F-4922-9AD6-822F7D68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00374" y="24050625"/>
          <a:ext cx="7573432" cy="40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47</xdr:row>
      <xdr:rowOff>23812</xdr:rowOff>
    </xdr:from>
    <xdr:to>
      <xdr:col>12</xdr:col>
      <xdr:colOff>367357</xdr:colOff>
      <xdr:row>69</xdr:row>
      <xdr:rowOff>119061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EC17A4B2-BCB7-45B6-863F-0E1A58815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00" y="23288625"/>
          <a:ext cx="7130107" cy="4286249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95249</xdr:colOff>
      <xdr:row>48</xdr:row>
      <xdr:rowOff>166687</xdr:rowOff>
    </xdr:from>
    <xdr:to>
      <xdr:col>30</xdr:col>
      <xdr:colOff>95247</xdr:colOff>
      <xdr:row>75</xdr:row>
      <xdr:rowOff>64034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6268D2E3-0C87-46A8-88D9-1DE4838FF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121687" y="23622000"/>
          <a:ext cx="20431123" cy="5040847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1905000</xdr:colOff>
      <xdr:row>25</xdr:row>
      <xdr:rowOff>81238</xdr:rowOff>
    </xdr:from>
    <xdr:to>
      <xdr:col>30</xdr:col>
      <xdr:colOff>119062</xdr:colOff>
      <xdr:row>38</xdr:row>
      <xdr:rowOff>493101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5ED6293-0E07-392A-B00F-59ED7E56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22938" y="12035113"/>
          <a:ext cx="10453687" cy="7388926"/>
        </a:xfrm>
        <a:prstGeom prst="rect">
          <a:avLst/>
        </a:prstGeom>
      </xdr:spPr>
    </xdr:pic>
    <xdr:clientData/>
  </xdr:twoCellAnchor>
  <xdr:twoCellAnchor editAs="oneCell">
    <xdr:from>
      <xdr:col>16</xdr:col>
      <xdr:colOff>921937</xdr:colOff>
      <xdr:row>8</xdr:row>
      <xdr:rowOff>147828</xdr:rowOff>
    </xdr:from>
    <xdr:to>
      <xdr:col>47</xdr:col>
      <xdr:colOff>190499</xdr:colOff>
      <xdr:row>21</xdr:row>
      <xdr:rowOff>70830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9AF47789-C0BD-B656-512D-E795AB50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9875" y="3291078"/>
          <a:ext cx="15222937" cy="666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490B-3E7D-4193-8211-16652750D311}">
  <sheetPr>
    <pageSetUpPr fitToPage="1"/>
  </sheetPr>
  <dimension ref="B2:AN46"/>
  <sheetViews>
    <sheetView showGridLines="0" tabSelected="1" zoomScale="40" zoomScaleNormal="40" workbookViewId="0">
      <selection activeCell="D5" sqref="D5:D6"/>
    </sheetView>
  </sheetViews>
  <sheetFormatPr defaultColWidth="9.140625" defaultRowHeight="15" x14ac:dyDescent="0.25"/>
  <cols>
    <col min="1" max="1" width="4.42578125" style="1" customWidth="1"/>
    <col min="2" max="2" width="64.28515625" style="1" bestFit="1" customWidth="1"/>
    <col min="3" max="4" width="43" style="1" bestFit="1" customWidth="1"/>
    <col min="5" max="5" width="20.85546875" style="1" bestFit="1" customWidth="1"/>
    <col min="6" max="6" width="14" style="1" bestFit="1" customWidth="1"/>
    <col min="7" max="7" width="10.42578125" style="1" bestFit="1" customWidth="1"/>
    <col min="8" max="8" width="10.140625" style="1" bestFit="1" customWidth="1"/>
    <col min="9" max="10" width="22.42578125" style="1" bestFit="1" customWidth="1"/>
    <col min="11" max="11" width="13.28515625" style="1" customWidth="1"/>
    <col min="12" max="12" width="19.7109375" style="1" bestFit="1" customWidth="1"/>
    <col min="13" max="13" width="9" style="1" customWidth="1"/>
    <col min="14" max="14" width="19.140625" style="1" customWidth="1"/>
    <col min="15" max="15" width="93.28515625" style="1" customWidth="1"/>
    <col min="16" max="16" width="29.7109375" style="1" customWidth="1"/>
    <col min="17" max="17" width="52.42578125" style="1" bestFit="1" customWidth="1"/>
    <col min="18" max="19" width="9.140625" style="1"/>
    <col min="20" max="20" width="19.7109375" style="1" bestFit="1" customWidth="1"/>
    <col min="21" max="31" width="9.140625" style="1"/>
    <col min="32" max="32" width="9.140625" style="1" hidden="1" customWidth="1"/>
    <col min="33" max="33" width="19.7109375" style="1" hidden="1" customWidth="1"/>
    <col min="34" max="34" width="9.140625" style="1" hidden="1" customWidth="1"/>
    <col min="35" max="35" width="9" style="1" hidden="1" customWidth="1"/>
    <col min="36" max="40" width="9.140625" style="1" hidden="1" customWidth="1"/>
    <col min="41" max="42" width="0" style="1" hidden="1" customWidth="1"/>
    <col min="43" max="16384" width="9.140625" style="1"/>
  </cols>
  <sheetData>
    <row r="2" spans="2:39" ht="27" thickBot="1" x14ac:dyDescent="0.45">
      <c r="B2" s="27"/>
      <c r="C2" s="27"/>
      <c r="D2" s="27"/>
      <c r="E2" s="27"/>
    </row>
    <row r="3" spans="2:39" ht="27.75" thickTop="1" thickBot="1" x14ac:dyDescent="0.45">
      <c r="B3" s="8"/>
      <c r="C3" s="8"/>
      <c r="D3" s="33">
        <v>2000</v>
      </c>
      <c r="E3" s="27"/>
    </row>
    <row r="4" spans="2:39" ht="51.75" thickBot="1" x14ac:dyDescent="0.45">
      <c r="B4" s="24" t="s">
        <v>12</v>
      </c>
      <c r="C4" s="25" t="s">
        <v>9</v>
      </c>
      <c r="D4" s="34"/>
      <c r="E4" s="27"/>
      <c r="AG4" s="2" t="s">
        <v>3</v>
      </c>
      <c r="AI4" s="4" t="s">
        <v>6</v>
      </c>
      <c r="AK4" s="9" t="s">
        <v>8</v>
      </c>
      <c r="AL4" s="9" t="s">
        <v>7</v>
      </c>
      <c r="AM4" s="7">
        <f>(D3-(AG6*D5))/(D5-1)*-1</f>
        <v>8.8954105263157874</v>
      </c>
    </row>
    <row r="5" spans="2:39" ht="52.5" thickTop="1" thickBot="1" x14ac:dyDescent="0.45">
      <c r="B5" s="22" t="s">
        <v>13</v>
      </c>
      <c r="C5" s="23" t="s">
        <v>11</v>
      </c>
      <c r="D5" s="33">
        <v>20</v>
      </c>
      <c r="E5" s="27"/>
      <c r="AG5" s="3" t="s">
        <v>0</v>
      </c>
      <c r="AI5" s="5">
        <f>AG6</f>
        <v>108.45064000000001</v>
      </c>
    </row>
    <row r="6" spans="2:39" ht="27" thickBot="1" x14ac:dyDescent="0.45">
      <c r="D6" s="34"/>
      <c r="E6" s="27"/>
      <c r="AG6" s="3">
        <v>108.45064000000001</v>
      </c>
      <c r="AI6" s="6">
        <f t="shared" ref="AI6:AI31" si="0">(B14*$AG$6)-(B13*$AM$4)</f>
        <v>208.00586947368421</v>
      </c>
    </row>
    <row r="7" spans="2:39" ht="27" thickTop="1" x14ac:dyDescent="0.4">
      <c r="B7" s="27"/>
      <c r="C7" s="27"/>
      <c r="D7" s="27"/>
      <c r="E7" s="27"/>
      <c r="AG7" s="3" t="s">
        <v>1</v>
      </c>
      <c r="AI7" s="6">
        <f t="shared" si="0"/>
        <v>307.56109894736841</v>
      </c>
    </row>
    <row r="8" spans="2:39" ht="21" x14ac:dyDescent="0.25">
      <c r="AG8" s="3">
        <v>29.957511</v>
      </c>
      <c r="AI8" s="6">
        <f t="shared" si="0"/>
        <v>407.11632842105269</v>
      </c>
    </row>
    <row r="9" spans="2:39" ht="21.75" thickBot="1" x14ac:dyDescent="0.3">
      <c r="AG9" s="3" t="s">
        <v>2</v>
      </c>
      <c r="AI9" s="6">
        <f t="shared" si="0"/>
        <v>506.67155789473685</v>
      </c>
    </row>
    <row r="10" spans="2:39" ht="39" x14ac:dyDescent="0.6">
      <c r="B10" s="11"/>
      <c r="C10" s="29" t="s">
        <v>14</v>
      </c>
      <c r="D10" s="30"/>
      <c r="E10" s="17"/>
      <c r="F10" s="17"/>
      <c r="AG10" s="3">
        <v>49.196559999999998</v>
      </c>
      <c r="AI10" s="6">
        <f t="shared" si="0"/>
        <v>606.22678736842113</v>
      </c>
    </row>
    <row r="11" spans="2:39" ht="39.75" thickBot="1" x14ac:dyDescent="0.65">
      <c r="B11" s="11"/>
      <c r="C11" s="31"/>
      <c r="D11" s="32"/>
      <c r="E11" s="17"/>
      <c r="F11" s="17"/>
      <c r="AG11" s="3" t="s">
        <v>4</v>
      </c>
      <c r="AI11" s="6">
        <f t="shared" si="0"/>
        <v>705.78201684210535</v>
      </c>
    </row>
    <row r="12" spans="2:39" ht="46.5" thickBot="1" x14ac:dyDescent="0.75">
      <c r="B12" s="12" t="s">
        <v>5</v>
      </c>
      <c r="C12" s="26" t="s">
        <v>15</v>
      </c>
      <c r="D12" s="26" t="s">
        <v>16</v>
      </c>
      <c r="E12" s="17"/>
      <c r="F12" s="18">
        <f>D14</f>
        <v>178.70930047368421</v>
      </c>
      <c r="AG12" s="3">
        <v>70</v>
      </c>
      <c r="AI12" s="6">
        <f t="shared" si="0"/>
        <v>805.33724631578957</v>
      </c>
    </row>
    <row r="13" spans="2:39" ht="45.75" x14ac:dyDescent="0.7">
      <c r="B13" s="13">
        <v>1</v>
      </c>
      <c r="C13" s="14">
        <f>$AG$8</f>
        <v>29.957511</v>
      </c>
      <c r="D13" s="14">
        <f t="shared" ref="D13:D39" si="1">C13+$AG$10</f>
        <v>79.154071000000002</v>
      </c>
      <c r="E13" s="17"/>
      <c r="F13" s="19"/>
      <c r="AI13" s="6">
        <f t="shared" si="0"/>
        <v>904.89247578947379</v>
      </c>
    </row>
    <row r="14" spans="2:39" ht="39" x14ac:dyDescent="0.4">
      <c r="B14" s="15">
        <v>2</v>
      </c>
      <c r="C14" s="16">
        <f t="shared" ref="C14:C39" si="2">$AG$8+AI5-$AM$4</f>
        <v>129.5127404736842</v>
      </c>
      <c r="D14" s="16">
        <f t="shared" si="1"/>
        <v>178.70930047368421</v>
      </c>
      <c r="E14" s="17"/>
      <c r="AI14" s="6">
        <f t="shared" si="0"/>
        <v>1004.4477052631579</v>
      </c>
    </row>
    <row r="15" spans="2:39" ht="45.75" x14ac:dyDescent="0.7">
      <c r="B15" s="15">
        <v>3</v>
      </c>
      <c r="C15" s="16">
        <f t="shared" si="2"/>
        <v>229.06796994736843</v>
      </c>
      <c r="D15" s="16">
        <f t="shared" si="1"/>
        <v>278.26452994736843</v>
      </c>
      <c r="E15" s="17"/>
      <c r="F15" s="19"/>
      <c r="AI15" s="6">
        <f t="shared" si="0"/>
        <v>1104.0029347368422</v>
      </c>
    </row>
    <row r="16" spans="2:39" ht="45.75" x14ac:dyDescent="0.7">
      <c r="B16" s="15">
        <v>4</v>
      </c>
      <c r="C16" s="16">
        <f t="shared" si="2"/>
        <v>328.62319942105262</v>
      </c>
      <c r="D16" s="16">
        <f t="shared" si="1"/>
        <v>377.81975942105259</v>
      </c>
      <c r="E16" s="17"/>
      <c r="F16" s="18">
        <f>C14</f>
        <v>129.5127404736842</v>
      </c>
      <c r="AI16" s="6">
        <f t="shared" si="0"/>
        <v>1203.5581642105265</v>
      </c>
    </row>
    <row r="17" spans="2:35" ht="45.75" x14ac:dyDescent="0.7">
      <c r="B17" s="15">
        <v>5</v>
      </c>
      <c r="C17" s="16">
        <f t="shared" si="2"/>
        <v>428.1784288947369</v>
      </c>
      <c r="D17" s="16">
        <f t="shared" si="1"/>
        <v>477.37498889473687</v>
      </c>
      <c r="E17" s="17"/>
      <c r="F17" s="19"/>
      <c r="AI17" s="6">
        <f t="shared" si="0"/>
        <v>1303.1133936842107</v>
      </c>
    </row>
    <row r="18" spans="2:35" ht="39" x14ac:dyDescent="0.4">
      <c r="B18" s="15">
        <v>6</v>
      </c>
      <c r="C18" s="16">
        <f t="shared" si="2"/>
        <v>527.73365836842106</v>
      </c>
      <c r="D18" s="16">
        <f t="shared" si="1"/>
        <v>576.93021836842104</v>
      </c>
      <c r="E18" s="17"/>
      <c r="AI18" s="6">
        <f t="shared" si="0"/>
        <v>1402.6686231578949</v>
      </c>
    </row>
    <row r="19" spans="2:35" ht="39" x14ac:dyDescent="0.4">
      <c r="B19" s="15">
        <v>7</v>
      </c>
      <c r="C19" s="16">
        <f t="shared" si="2"/>
        <v>627.28888784210528</v>
      </c>
      <c r="D19" s="16">
        <f t="shared" si="1"/>
        <v>676.48544784210526</v>
      </c>
      <c r="E19" s="17"/>
      <c r="AI19" s="6">
        <f t="shared" si="0"/>
        <v>1502.2238526315791</v>
      </c>
    </row>
    <row r="20" spans="2:35" ht="45.75" x14ac:dyDescent="0.7">
      <c r="B20" s="15">
        <v>8</v>
      </c>
      <c r="C20" s="16">
        <f t="shared" si="2"/>
        <v>726.8441173157895</v>
      </c>
      <c r="D20" s="16">
        <f t="shared" si="1"/>
        <v>776.04067731578948</v>
      </c>
      <c r="E20" s="17"/>
      <c r="F20" s="18">
        <f>D13</f>
        <v>79.154071000000002</v>
      </c>
      <c r="AI20" s="6">
        <f t="shared" si="0"/>
        <v>1601.7790821052633</v>
      </c>
    </row>
    <row r="21" spans="2:35" ht="39" x14ac:dyDescent="0.4">
      <c r="B21" s="15">
        <v>9</v>
      </c>
      <c r="C21" s="16">
        <f t="shared" si="2"/>
        <v>826.39934678947373</v>
      </c>
      <c r="D21" s="16">
        <f t="shared" si="1"/>
        <v>875.5959067894737</v>
      </c>
      <c r="E21" s="17"/>
      <c r="F21" s="17"/>
      <c r="AI21" s="6">
        <f t="shared" si="0"/>
        <v>1701.3343115789476</v>
      </c>
    </row>
    <row r="22" spans="2:35" ht="39" x14ac:dyDescent="0.25">
      <c r="B22" s="15">
        <v>10</v>
      </c>
      <c r="C22" s="16">
        <f t="shared" si="2"/>
        <v>925.95457626315795</v>
      </c>
      <c r="D22" s="16">
        <f t="shared" si="1"/>
        <v>975.15113626315792</v>
      </c>
      <c r="AI22" s="6">
        <f t="shared" si="0"/>
        <v>1800.8895410526318</v>
      </c>
    </row>
    <row r="23" spans="2:35" ht="39" x14ac:dyDescent="0.25">
      <c r="B23" s="15">
        <v>11</v>
      </c>
      <c r="C23" s="16">
        <f t="shared" si="2"/>
        <v>1025.5098057368421</v>
      </c>
      <c r="D23" s="16">
        <f t="shared" si="1"/>
        <v>1074.7063657368421</v>
      </c>
      <c r="AI23" s="6">
        <f t="shared" si="0"/>
        <v>1900.4447705263158</v>
      </c>
    </row>
    <row r="24" spans="2:35" ht="45.75" x14ac:dyDescent="0.7">
      <c r="B24" s="15">
        <v>12</v>
      </c>
      <c r="C24" s="16">
        <f t="shared" si="2"/>
        <v>1125.0650352105265</v>
      </c>
      <c r="D24" s="16">
        <f t="shared" si="1"/>
        <v>1174.2615952105266</v>
      </c>
      <c r="F24" s="18">
        <f>C13</f>
        <v>29.957511</v>
      </c>
      <c r="AI24" s="6">
        <f t="shared" si="0"/>
        <v>2000</v>
      </c>
    </row>
    <row r="25" spans="2:35" ht="39" x14ac:dyDescent="0.25">
      <c r="B25" s="15">
        <v>13</v>
      </c>
      <c r="C25" s="16">
        <f t="shared" si="2"/>
        <v>1224.6202646842107</v>
      </c>
      <c r="D25" s="16">
        <f t="shared" si="1"/>
        <v>1273.8168246842108</v>
      </c>
      <c r="AI25" s="6">
        <f t="shared" si="0"/>
        <v>2099.5552294736844</v>
      </c>
    </row>
    <row r="26" spans="2:35" ht="39" x14ac:dyDescent="0.25">
      <c r="B26" s="15">
        <v>14</v>
      </c>
      <c r="C26" s="16">
        <f t="shared" si="2"/>
        <v>1324.1754941578949</v>
      </c>
      <c r="D26" s="16">
        <f t="shared" si="1"/>
        <v>1373.372054157895</v>
      </c>
      <c r="AI26" s="6">
        <f t="shared" si="0"/>
        <v>2199.1104589473684</v>
      </c>
    </row>
    <row r="27" spans="2:35" ht="39" x14ac:dyDescent="0.25">
      <c r="B27" s="15">
        <v>15</v>
      </c>
      <c r="C27" s="16">
        <f t="shared" si="2"/>
        <v>1423.7307236315792</v>
      </c>
      <c r="D27" s="16">
        <f t="shared" si="1"/>
        <v>1472.9272836315793</v>
      </c>
      <c r="AI27" s="6">
        <f t="shared" si="0"/>
        <v>2298.6656884210529</v>
      </c>
    </row>
    <row r="28" spans="2:35" ht="39" x14ac:dyDescent="0.25">
      <c r="B28" s="15">
        <v>16</v>
      </c>
      <c r="C28" s="16">
        <f t="shared" si="2"/>
        <v>1523.2859531052634</v>
      </c>
      <c r="D28" s="16">
        <f t="shared" si="1"/>
        <v>1572.4825131052635</v>
      </c>
      <c r="AI28" s="6">
        <f t="shared" si="0"/>
        <v>2398.2209178947369</v>
      </c>
    </row>
    <row r="29" spans="2:35" ht="39" x14ac:dyDescent="0.25">
      <c r="B29" s="15">
        <v>17</v>
      </c>
      <c r="C29" s="16">
        <f t="shared" si="2"/>
        <v>1622.8411825789476</v>
      </c>
      <c r="D29" s="16">
        <f t="shared" si="1"/>
        <v>1672.0377425789477</v>
      </c>
      <c r="AI29" s="6">
        <f t="shared" si="0"/>
        <v>2497.7761473684213</v>
      </c>
    </row>
    <row r="30" spans="2:35" ht="39" x14ac:dyDescent="0.25">
      <c r="B30" s="15">
        <v>18</v>
      </c>
      <c r="C30" s="16">
        <f t="shared" si="2"/>
        <v>1722.3964120526318</v>
      </c>
      <c r="D30" s="16">
        <f t="shared" si="1"/>
        <v>1771.5929720526319</v>
      </c>
      <c r="AI30" s="6">
        <f t="shared" si="0"/>
        <v>2597.3313768421053</v>
      </c>
    </row>
    <row r="31" spans="2:35" ht="39" x14ac:dyDescent="0.25">
      <c r="B31" s="15">
        <v>19</v>
      </c>
      <c r="C31" s="16">
        <f t="shared" si="2"/>
        <v>1821.9516415263161</v>
      </c>
      <c r="D31" s="16">
        <f t="shared" si="1"/>
        <v>1871.1482015263161</v>
      </c>
      <c r="AI31" s="6">
        <f t="shared" si="0"/>
        <v>2696.8866063157898</v>
      </c>
    </row>
    <row r="32" spans="2:35" ht="39" x14ac:dyDescent="0.25">
      <c r="B32" s="15">
        <v>20</v>
      </c>
      <c r="C32" s="16">
        <f t="shared" si="2"/>
        <v>1921.506871</v>
      </c>
      <c r="D32" s="16">
        <f t="shared" si="1"/>
        <v>1970.7034310000001</v>
      </c>
    </row>
    <row r="33" spans="2:16" ht="39" x14ac:dyDescent="0.25">
      <c r="B33" s="15">
        <v>21</v>
      </c>
      <c r="C33" s="16">
        <f t="shared" si="2"/>
        <v>2021.0621004736843</v>
      </c>
      <c r="D33" s="16">
        <f t="shared" si="1"/>
        <v>2070.2586604736844</v>
      </c>
    </row>
    <row r="34" spans="2:16" ht="39" x14ac:dyDescent="0.25">
      <c r="B34" s="15">
        <v>22</v>
      </c>
      <c r="C34" s="16">
        <f t="shared" si="2"/>
        <v>2120.6173299473689</v>
      </c>
      <c r="D34" s="16">
        <f t="shared" si="1"/>
        <v>2169.8138899473688</v>
      </c>
    </row>
    <row r="35" spans="2:16" ht="39" x14ac:dyDescent="0.25">
      <c r="B35" s="15">
        <v>23</v>
      </c>
      <c r="C35" s="16">
        <f t="shared" si="2"/>
        <v>2220.1725594210529</v>
      </c>
      <c r="D35" s="16">
        <f t="shared" si="1"/>
        <v>2269.3691194210528</v>
      </c>
    </row>
    <row r="36" spans="2:16" ht="39.75" thickBot="1" x14ac:dyDescent="0.3">
      <c r="B36" s="15">
        <v>24</v>
      </c>
      <c r="C36" s="16">
        <f t="shared" si="2"/>
        <v>2319.7277888947374</v>
      </c>
      <c r="D36" s="16">
        <f t="shared" si="1"/>
        <v>2368.9243488947372</v>
      </c>
    </row>
    <row r="37" spans="2:16" ht="77.25" customHeight="1" thickTop="1" x14ac:dyDescent="0.25">
      <c r="B37" s="15">
        <v>25</v>
      </c>
      <c r="C37" s="16">
        <f t="shared" si="2"/>
        <v>2419.2830183684214</v>
      </c>
      <c r="D37" s="16">
        <f t="shared" si="1"/>
        <v>2468.4795783684212</v>
      </c>
      <c r="O37" s="35">
        <f>AM4</f>
        <v>8.8954105263157874</v>
      </c>
    </row>
    <row r="38" spans="2:16" ht="39.75" thickBot="1" x14ac:dyDescent="0.3">
      <c r="B38" s="15">
        <v>26</v>
      </c>
      <c r="C38" s="16">
        <f t="shared" si="2"/>
        <v>2518.8382478421058</v>
      </c>
      <c r="D38" s="16">
        <f t="shared" si="1"/>
        <v>2568.0348078421057</v>
      </c>
      <c r="O38" s="36"/>
    </row>
    <row r="39" spans="2:16" ht="39.75" thickTop="1" x14ac:dyDescent="0.25">
      <c r="B39" s="15">
        <v>27</v>
      </c>
      <c r="C39" s="16">
        <f t="shared" si="2"/>
        <v>2618.3934773157898</v>
      </c>
      <c r="D39" s="16">
        <f t="shared" si="1"/>
        <v>2667.5900373157897</v>
      </c>
    </row>
    <row r="40" spans="2:16" ht="39" x14ac:dyDescent="0.6">
      <c r="O40" s="20" t="s">
        <v>10</v>
      </c>
      <c r="P40" s="21"/>
    </row>
    <row r="41" spans="2:16" x14ac:dyDescent="0.25">
      <c r="M41" s="10"/>
      <c r="O41" s="37" t="str">
        <f>IF(O37&gt;=(AG12), "Prekročený maximálny presah!", "")</f>
        <v/>
      </c>
      <c r="P41" s="38"/>
    </row>
    <row r="42" spans="2:16" ht="96.75" customHeight="1" x14ac:dyDescent="0.25">
      <c r="O42" s="39"/>
      <c r="P42" s="40"/>
    </row>
    <row r="43" spans="2:16" x14ac:dyDescent="0.25">
      <c r="O43" s="39" t="str">
        <f>IF(O37&gt;=(AG12), "Znížte počet lamiel!", "")</f>
        <v/>
      </c>
      <c r="P43" s="40"/>
    </row>
    <row r="44" spans="2:16" ht="90.75" customHeight="1" x14ac:dyDescent="0.25">
      <c r="O44" s="41"/>
      <c r="P44" s="42"/>
    </row>
    <row r="45" spans="2:16" x14ac:dyDescent="0.25">
      <c r="N45" s="28"/>
    </row>
    <row r="46" spans="2:16" x14ac:dyDescent="0.25">
      <c r="N46" s="28"/>
    </row>
  </sheetData>
  <sheetProtection sheet="1" objects="1" scenarios="1" selectLockedCells="1"/>
  <mergeCells count="7">
    <mergeCell ref="N45:N46"/>
    <mergeCell ref="C10:D11"/>
    <mergeCell ref="D3:D4"/>
    <mergeCell ref="D5:D6"/>
    <mergeCell ref="O37:O38"/>
    <mergeCell ref="O41:P42"/>
    <mergeCell ref="O43:P44"/>
  </mergeCells>
  <conditionalFormatting sqref="C13:D39">
    <cfRule type="expression" dxfId="4" priority="41">
      <formula>($AI5)&lt;=($D$3)</formula>
    </cfRule>
    <cfRule type="expression" dxfId="3" priority="42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5">
      <formula>($AI5)&lt;=($D$3)</formula>
    </cfRule>
    <cfRule type="expression" dxfId="0" priority="46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LAZ3</vt:lpstr>
      <vt:lpstr>'LAZ3'!Oblasť_tlače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2024-07-15T12:33:22Z</dcterms:modified>
</cp:coreProperties>
</file>