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ento_zošit" defaultThemeVersion="166925"/>
  <mc:AlternateContent xmlns:mc="http://schemas.openxmlformats.org/markup-compatibility/2006">
    <mc:Choice Requires="x15">
      <x15ac:absPath xmlns:x15ac="http://schemas.microsoft.com/office/spreadsheetml/2010/11/ac" url="S:\100. FUKSA\Tabulky vypočtu\LAF1\CZ\"/>
    </mc:Choice>
  </mc:AlternateContent>
  <xr:revisionPtr revIDLastSave="0" documentId="13_ncr:1_{B5859958-DC72-4357-9F8C-D52ADB0C7B2D}" xr6:coauthVersionLast="47" xr6:coauthVersionMax="47" xr10:uidLastSave="{00000000-0000-0000-0000-000000000000}"/>
  <bookViews>
    <workbookView xWindow="-120" yWindow="-120" windowWidth="38640" windowHeight="21120" xr2:uid="{A55A0788-209D-4D9A-AA8E-D00B3C41A6E4}"/>
  </bookViews>
  <sheets>
    <sheet name="LAF1" sheetId="10" r:id="rId1"/>
  </sheets>
  <definedNames>
    <definedName name="_xlnm.Print_Area" localSheetId="0">'LAF1'!$B$10:$D$39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0" l="1"/>
  <c r="D13" i="10" s="1"/>
  <c r="F18" i="10" s="1"/>
  <c r="AI5" i="10"/>
  <c r="AM4" i="10"/>
  <c r="AI6" i="10" s="1"/>
  <c r="C15" i="10" s="1"/>
  <c r="D15" i="10" s="1"/>
  <c r="C14" i="10" l="1"/>
  <c r="D14" i="10" s="1"/>
  <c r="F12" i="10" s="1"/>
  <c r="F19" i="10"/>
  <c r="AI21" i="10"/>
  <c r="C30" i="10" s="1"/>
  <c r="D30" i="10" s="1"/>
  <c r="AI25" i="10"/>
  <c r="C34" i="10" s="1"/>
  <c r="D34" i="10" s="1"/>
  <c r="AI29" i="10"/>
  <c r="C38" i="10" s="1"/>
  <c r="D38" i="10" s="1"/>
  <c r="AI8" i="10"/>
  <c r="C17" i="10" s="1"/>
  <c r="D17" i="10" s="1"/>
  <c r="AI14" i="10"/>
  <c r="C23" i="10" s="1"/>
  <c r="D23" i="10" s="1"/>
  <c r="AI7" i="10"/>
  <c r="C16" i="10" s="1"/>
  <c r="D16" i="10" s="1"/>
  <c r="AI9" i="10"/>
  <c r="C18" i="10" s="1"/>
  <c r="D18" i="10" s="1"/>
  <c r="AI18" i="10"/>
  <c r="C27" i="10" s="1"/>
  <c r="D27" i="10" s="1"/>
  <c r="AI10" i="10"/>
  <c r="C19" i="10" s="1"/>
  <c r="D19" i="10" s="1"/>
  <c r="AI22" i="10"/>
  <c r="C31" i="10" s="1"/>
  <c r="D31" i="10" s="1"/>
  <c r="AI26" i="10"/>
  <c r="C35" i="10" s="1"/>
  <c r="D35" i="10" s="1"/>
  <c r="AI30" i="10"/>
  <c r="C39" i="10" s="1"/>
  <c r="D39" i="10" s="1"/>
  <c r="AI11" i="10"/>
  <c r="C20" i="10" s="1"/>
  <c r="D20" i="10" s="1"/>
  <c r="AI15" i="10"/>
  <c r="C24" i="10" s="1"/>
  <c r="D24" i="10" s="1"/>
  <c r="AI19" i="10"/>
  <c r="C28" i="10" s="1"/>
  <c r="D28" i="10" s="1"/>
  <c r="AI12" i="10"/>
  <c r="C21" i="10" s="1"/>
  <c r="D21" i="10" s="1"/>
  <c r="AI23" i="10"/>
  <c r="C32" i="10" s="1"/>
  <c r="D32" i="10" s="1"/>
  <c r="AI27" i="10"/>
  <c r="C36" i="10" s="1"/>
  <c r="D36" i="10" s="1"/>
  <c r="AI31" i="10"/>
  <c r="AI16" i="10"/>
  <c r="C25" i="10" s="1"/>
  <c r="D25" i="10" s="1"/>
  <c r="AI13" i="10"/>
  <c r="C22" i="10" s="1"/>
  <c r="D22" i="10" s="1"/>
  <c r="AI20" i="10"/>
  <c r="C29" i="10" s="1"/>
  <c r="D29" i="10" s="1"/>
  <c r="AI24" i="10"/>
  <c r="C33" i="10" s="1"/>
  <c r="D33" i="10" s="1"/>
  <c r="AI28" i="10"/>
  <c r="C37" i="10" s="1"/>
  <c r="D37" i="10" s="1"/>
  <c r="O32" i="10"/>
  <c r="AI17" i="10"/>
  <c r="C26" i="10" s="1"/>
  <c r="D26" i="10" s="1"/>
  <c r="F13" i="10" l="1"/>
  <c r="O38" i="10"/>
  <c r="O36" i="10"/>
</calcChain>
</file>

<file path=xl/sharedStrings.xml><?xml version="1.0" encoding="utf-8"?>
<sst xmlns="http://schemas.openxmlformats.org/spreadsheetml/2006/main" count="17" uniqueCount="16">
  <si>
    <t>výška lamely</t>
  </si>
  <si>
    <t>výška prvej diery</t>
  </si>
  <si>
    <t>ku dalsej diere</t>
  </si>
  <si>
    <t>konštanty</t>
  </si>
  <si>
    <t>maximálne prekrytie</t>
  </si>
  <si>
    <t>Lamela</t>
  </si>
  <si>
    <t>Výška</t>
  </si>
  <si>
    <t>mm</t>
  </si>
  <si>
    <t>Prekrytie</t>
  </si>
  <si>
    <t>[mm]</t>
  </si>
  <si>
    <t>Poznámka</t>
  </si>
  <si>
    <t>[ks ]</t>
  </si>
  <si>
    <r>
      <t>Výška "</t>
    </r>
    <r>
      <rPr>
        <b/>
        <sz val="40"/>
        <color theme="1"/>
        <rFont val="Calibri"/>
        <family val="2"/>
        <charset val="238"/>
        <scheme val="minor"/>
      </rPr>
      <t>UT</t>
    </r>
    <r>
      <rPr>
        <sz val="40"/>
        <color theme="1"/>
        <rFont val="Calibri"/>
        <family val="2"/>
        <charset val="238"/>
        <scheme val="minor"/>
      </rPr>
      <t>" profilu</t>
    </r>
  </si>
  <si>
    <t>Počet lamel</t>
  </si>
  <si>
    <t>Otvory v drážkach</t>
  </si>
  <si>
    <t>Drážka 3 [mm]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</si>
</sst>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30"/>
      <color rgb="FF92D050"/>
      <name val="Calibri"/>
      <family val="2"/>
      <charset val="238"/>
      <scheme val="minor"/>
    </font>
    <font>
      <sz val="30"/>
      <color theme="1"/>
      <name val="Calibri"/>
      <family val="2"/>
      <charset val="238"/>
      <scheme val="minor"/>
    </font>
    <font>
      <b/>
      <sz val="40"/>
      <color theme="1"/>
      <name val="Calibri"/>
      <family val="2"/>
      <charset val="238"/>
      <scheme val="minor"/>
    </font>
    <font>
      <b/>
      <sz val="30"/>
      <color theme="1"/>
      <name val="Calibri"/>
      <family val="2"/>
      <charset val="238"/>
      <scheme val="minor"/>
    </font>
    <font>
      <sz val="40"/>
      <color theme="1"/>
      <name val="Calibri"/>
      <family val="2"/>
      <charset val="238"/>
      <scheme val="minor"/>
    </font>
    <font>
      <b/>
      <sz val="35"/>
      <color theme="1"/>
      <name val="Calibri"/>
      <family val="2"/>
      <charset val="238"/>
      <scheme val="minor"/>
    </font>
    <font>
      <b/>
      <sz val="60"/>
      <color rgb="FF92D050"/>
      <name val="Calibri"/>
      <family val="2"/>
      <charset val="238"/>
      <scheme val="minor"/>
    </font>
    <font>
      <b/>
      <sz val="50"/>
      <color theme="1" tint="4.9989318521683403E-2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Protection="1">
      <protection hidden="1"/>
    </xf>
    <xf numFmtId="0" fontId="1" fillId="3" borderId="0" xfId="0" applyFont="1" applyFill="1" applyProtection="1">
      <protection hidden="1"/>
    </xf>
    <xf numFmtId="0" fontId="1" fillId="2" borderId="1" xfId="0" applyFont="1" applyFill="1" applyBorder="1" applyAlignment="1" applyProtection="1">
      <alignment horizontal="left"/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1" fontId="3" fillId="0" borderId="3" xfId="0" applyNumberFormat="1" applyFont="1" applyBorder="1" applyAlignment="1" applyProtection="1">
      <alignment horizontal="center" vertical="center"/>
      <protection hidden="1"/>
    </xf>
    <xf numFmtId="1" fontId="3" fillId="0" borderId="1" xfId="0" applyNumberFormat="1" applyFont="1" applyBorder="1" applyAlignment="1" applyProtection="1">
      <alignment horizontal="center" vertical="center"/>
      <protection hidden="1"/>
    </xf>
    <xf numFmtId="164" fontId="5" fillId="0" borderId="2" xfId="0" applyNumberFormat="1" applyFont="1" applyBorder="1" applyProtection="1">
      <protection hidden="1"/>
    </xf>
    <xf numFmtId="0" fontId="4" fillId="0" borderId="0" xfId="0" applyFont="1" applyProtection="1">
      <protection hidden="1"/>
    </xf>
    <xf numFmtId="0" fontId="5" fillId="3" borderId="2" xfId="0" applyFont="1" applyFill="1" applyBorder="1" applyAlignment="1" applyProtection="1">
      <alignment horizontal="center" vertical="center"/>
      <protection hidden="1"/>
    </xf>
    <xf numFmtId="0" fontId="5" fillId="2" borderId="1" xfId="0" applyFont="1" applyFill="1" applyBorder="1" applyAlignment="1" applyProtection="1">
      <alignment horizontal="left"/>
      <protection hidden="1"/>
    </xf>
    <xf numFmtId="164" fontId="0" fillId="0" borderId="0" xfId="0" applyNumberFormat="1" applyProtection="1">
      <protection hidden="1"/>
    </xf>
    <xf numFmtId="0" fontId="7" fillId="0" borderId="0" xfId="0" applyFont="1" applyProtection="1">
      <protection hidden="1"/>
    </xf>
    <xf numFmtId="0" fontId="9" fillId="0" borderId="4" xfId="0" applyFont="1" applyBorder="1" applyAlignment="1" applyProtection="1">
      <alignment horizontal="center" vertical="center"/>
      <protection hidden="1"/>
    </xf>
    <xf numFmtId="0" fontId="7" fillId="0" borderId="3" xfId="0" applyFont="1" applyBorder="1" applyAlignment="1" applyProtection="1">
      <alignment horizontal="center" vertical="center"/>
      <protection hidden="1"/>
    </xf>
    <xf numFmtId="1" fontId="7" fillId="0" borderId="3" xfId="0" applyNumberFormat="1" applyFont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1" fontId="7" fillId="0" borderId="1" xfId="0" applyNumberFormat="1" applyFont="1" applyBorder="1" applyAlignment="1" applyProtection="1">
      <alignment horizontal="center" vertical="center"/>
      <protection hidden="1"/>
    </xf>
    <xf numFmtId="0" fontId="5" fillId="0" borderId="0" xfId="0" applyFont="1" applyProtection="1">
      <protection hidden="1"/>
    </xf>
    <xf numFmtId="1" fontId="11" fillId="0" borderId="0" xfId="0" applyNumberFormat="1" applyFont="1" applyProtection="1">
      <protection hidden="1"/>
    </xf>
    <xf numFmtId="0" fontId="11" fillId="0" borderId="0" xfId="0" applyFont="1" applyProtection="1">
      <protection hidden="1"/>
    </xf>
    <xf numFmtId="0" fontId="8" fillId="0" borderId="21" xfId="0" applyFont="1" applyBorder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10" fillId="6" borderId="8" xfId="0" applyFont="1" applyFill="1" applyBorder="1" applyAlignment="1" applyProtection="1">
      <alignment horizontal="center" vertical="center"/>
      <protection hidden="1"/>
    </xf>
    <xf numFmtId="0" fontId="8" fillId="6" borderId="10" xfId="0" applyFont="1" applyFill="1" applyBorder="1" applyAlignment="1" applyProtection="1">
      <alignment horizontal="center" vertical="center"/>
      <protection hidden="1"/>
    </xf>
    <xf numFmtId="0" fontId="10" fillId="7" borderId="2" xfId="0" applyFont="1" applyFill="1" applyBorder="1" applyAlignment="1" applyProtection="1">
      <alignment horizontal="center" vertical="center"/>
      <protection hidden="1"/>
    </xf>
    <xf numFmtId="0" fontId="8" fillId="7" borderId="23" xfId="0" applyFont="1" applyFill="1" applyBorder="1" applyAlignment="1" applyProtection="1">
      <alignment horizontal="center" vertical="center"/>
      <protection hidden="1"/>
    </xf>
    <xf numFmtId="0" fontId="9" fillId="6" borderId="5" xfId="0" applyFont="1" applyFill="1" applyBorder="1" applyAlignment="1" applyProtection="1">
      <alignment horizontal="center" vertical="center"/>
      <protection hidden="1"/>
    </xf>
    <xf numFmtId="0" fontId="4" fillId="6" borderId="0" xfId="0" applyFont="1" applyFill="1" applyProtection="1">
      <protection hidden="1"/>
    </xf>
    <xf numFmtId="0" fontId="13" fillId="5" borderId="22" xfId="0" applyFont="1" applyFill="1" applyBorder="1" applyAlignment="1" applyProtection="1">
      <alignment horizontal="center" vertical="center"/>
      <protection locked="0" hidden="1"/>
    </xf>
    <xf numFmtId="0" fontId="8" fillId="4" borderId="13" xfId="0" applyFont="1" applyFill="1" applyBorder="1" applyAlignment="1" applyProtection="1">
      <alignment horizontal="center" vertical="center"/>
      <protection hidden="1"/>
    </xf>
    <xf numFmtId="0" fontId="8" fillId="4" borderId="16" xfId="0" applyFont="1" applyFill="1" applyBorder="1" applyAlignment="1" applyProtection="1">
      <alignment horizontal="center" vertical="center"/>
      <protection hidden="1"/>
    </xf>
    <xf numFmtId="0" fontId="8" fillId="4" borderId="17" xfId="0" applyFont="1" applyFill="1" applyBorder="1" applyAlignment="1" applyProtection="1">
      <alignment horizontal="center" vertical="center"/>
      <protection hidden="1"/>
    </xf>
    <xf numFmtId="0" fontId="8" fillId="4" borderId="18" xfId="0" applyFont="1" applyFill="1" applyBorder="1" applyAlignment="1" applyProtection="1">
      <alignment horizontal="center" vertical="center"/>
      <protection hidden="1"/>
    </xf>
    <xf numFmtId="164" fontId="6" fillId="0" borderId="0" xfId="0" applyNumberFormat="1" applyFont="1" applyAlignment="1" applyProtection="1">
      <alignment horizontal="left" vertical="center"/>
      <protection hidden="1"/>
    </xf>
    <xf numFmtId="0" fontId="9" fillId="7" borderId="9" xfId="0" applyFont="1" applyFill="1" applyBorder="1" applyAlignment="1" applyProtection="1">
      <alignment horizontal="center" vertical="center" wrapText="1"/>
      <protection hidden="1"/>
    </xf>
    <xf numFmtId="0" fontId="9" fillId="7" borderId="6" xfId="0" applyFont="1" applyFill="1" applyBorder="1" applyAlignment="1" applyProtection="1">
      <alignment horizontal="center" vertical="center" wrapText="1"/>
      <protection hidden="1"/>
    </xf>
    <xf numFmtId="0" fontId="9" fillId="7" borderId="10" xfId="0" applyFont="1" applyFill="1" applyBorder="1" applyAlignment="1" applyProtection="1">
      <alignment horizontal="center" vertical="center" wrapText="1"/>
      <protection hidden="1"/>
    </xf>
    <xf numFmtId="0" fontId="9" fillId="7" borderId="7" xfId="0" applyFont="1" applyFill="1" applyBorder="1" applyAlignment="1" applyProtection="1">
      <alignment horizontal="center" vertical="center" wrapText="1"/>
      <protection hidden="1"/>
    </xf>
    <xf numFmtId="164" fontId="12" fillId="0" borderId="11" xfId="0" applyNumberFormat="1" applyFont="1" applyBorder="1" applyAlignment="1" applyProtection="1">
      <alignment horizontal="left" vertical="center"/>
      <protection hidden="1"/>
    </xf>
    <xf numFmtId="164" fontId="12" fillId="0" borderId="12" xfId="0" applyNumberFormat="1" applyFont="1" applyBorder="1" applyAlignment="1" applyProtection="1">
      <alignment horizontal="left" vertical="center"/>
      <protection hidden="1"/>
    </xf>
    <xf numFmtId="0" fontId="0" fillId="0" borderId="0" xfId="0" applyAlignment="1" applyProtection="1">
      <alignment horizontal="center"/>
      <protection hidden="1"/>
    </xf>
    <xf numFmtId="0" fontId="7" fillId="0" borderId="19" xfId="0" applyFont="1" applyBorder="1" applyAlignment="1" applyProtection="1">
      <alignment horizontal="left"/>
      <protection hidden="1"/>
    </xf>
    <xf numFmtId="0" fontId="7" fillId="0" borderId="20" xfId="0" applyFont="1" applyBorder="1" applyAlignment="1" applyProtection="1">
      <alignment horizontal="left"/>
      <protection hidden="1"/>
    </xf>
    <xf numFmtId="0" fontId="8" fillId="4" borderId="14" xfId="0" applyFont="1" applyFill="1" applyBorder="1" applyAlignment="1" applyProtection="1">
      <alignment horizontal="center" vertical="center"/>
      <protection hidden="1"/>
    </xf>
    <xf numFmtId="0" fontId="8" fillId="4" borderId="15" xfId="0" applyFont="1" applyFill="1" applyBorder="1" applyAlignment="1" applyProtection="1">
      <alignment horizontal="center" vertical="center"/>
      <protection hidden="1"/>
    </xf>
  </cellXfs>
  <cellStyles count="1">
    <cellStyle name="Normálna" xfId="0" builtinId="0"/>
  </cellStyles>
  <dxfs count="5">
    <dxf>
      <font>
        <strike/>
      </font>
      <fill>
        <patternFill>
          <bgColor theme="0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0"/>
        </patternFill>
      </fill>
    </dxf>
    <dxf>
      <font>
        <strike val="0"/>
      </font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1183972</xdr:colOff>
      <xdr:row>14</xdr:row>
      <xdr:rowOff>224519</xdr:rowOff>
    </xdr:from>
    <xdr:to>
      <xdr:col>11</xdr:col>
      <xdr:colOff>153959</xdr:colOff>
      <xdr:row>15</xdr:row>
      <xdr:rowOff>428022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D1BDE68F-142F-409F-9589-04CA2A1AA328}"/>
            </a:ext>
          </a:extLst>
        </xdr:cNvPr>
        <xdr:cNvSpPr txBox="1"/>
      </xdr:nvSpPr>
      <xdr:spPr>
        <a:xfrm>
          <a:off x="15212936" y="6347733"/>
          <a:ext cx="2848023" cy="7886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2600" b="1"/>
            <a:t>Hrana</a:t>
          </a:r>
          <a:r>
            <a:rPr lang="sk-SK" sz="2600" b="1" baseline="0"/>
            <a:t> 1. lamely</a:t>
          </a:r>
          <a:endParaRPr lang="sk-SK" sz="2600" b="1"/>
        </a:p>
      </xdr:txBody>
    </xdr:sp>
    <xdr:clientData/>
  </xdr:twoCellAnchor>
  <xdr:twoCellAnchor>
    <xdr:from>
      <xdr:col>4</xdr:col>
      <xdr:colOff>152400</xdr:colOff>
      <xdr:row>3</xdr:row>
      <xdr:rowOff>294409</xdr:rowOff>
    </xdr:from>
    <xdr:to>
      <xdr:col>8</xdr:col>
      <xdr:colOff>554182</xdr:colOff>
      <xdr:row>3</xdr:row>
      <xdr:rowOff>358140</xdr:rowOff>
    </xdr:to>
    <xdr:cxnSp macro="">
      <xdr:nvCxnSpPr>
        <xdr:cNvPr id="4" name="Rovná spojovacia šípka 3">
          <a:extLst>
            <a:ext uri="{FF2B5EF4-FFF2-40B4-BE49-F238E27FC236}">
              <a16:creationId xmlns:a16="http://schemas.microsoft.com/office/drawing/2014/main" id="{05714375-7449-4B2F-9764-9A1C671CD06C}"/>
            </a:ext>
          </a:extLst>
        </xdr:cNvPr>
        <xdr:cNvCxnSpPr/>
      </xdr:nvCxnSpPr>
      <xdr:spPr>
        <a:xfrm flipV="1">
          <a:off x="10467975" y="1161184"/>
          <a:ext cx="4097482" cy="63731"/>
        </a:xfrm>
        <a:prstGeom prst="straightConnector1">
          <a:avLst/>
        </a:prstGeom>
        <a:ln w="101600" cap="rnd">
          <a:solidFill>
            <a:srgbClr val="FF0000"/>
          </a:solidFill>
          <a:headEnd type="triangle" w="lg" len="lg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428287</xdr:colOff>
      <xdr:row>5</xdr:row>
      <xdr:rowOff>8608</xdr:rowOff>
    </xdr:from>
    <xdr:to>
      <xdr:col>12</xdr:col>
      <xdr:colOff>520572</xdr:colOff>
      <xdr:row>7</xdr:row>
      <xdr:rowOff>164690</xdr:rowOff>
    </xdr:to>
    <xdr:sp macro="" textlink="">
      <xdr:nvSpPr>
        <xdr:cNvPr id="5" name="BlokTextu 4">
          <a:extLst>
            <a:ext uri="{FF2B5EF4-FFF2-40B4-BE49-F238E27FC236}">
              <a16:creationId xmlns:a16="http://schemas.microsoft.com/office/drawing/2014/main" id="{1E8CC0B8-F9E6-4843-A7B6-7432AC51F238}"/>
            </a:ext>
          </a:extLst>
        </xdr:cNvPr>
        <xdr:cNvSpPr txBox="1"/>
      </xdr:nvSpPr>
      <xdr:spPr>
        <a:xfrm>
          <a:off x="13763287" y="2189833"/>
          <a:ext cx="5959685" cy="8228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3500" b="1"/>
            <a:t>Pravý                                    Levý</a:t>
          </a:r>
        </a:p>
      </xdr:txBody>
    </xdr:sp>
    <xdr:clientData/>
  </xdr:twoCellAnchor>
  <xdr:twoCellAnchor>
    <xdr:from>
      <xdr:col>4</xdr:col>
      <xdr:colOff>173083</xdr:colOff>
      <xdr:row>3</xdr:row>
      <xdr:rowOff>294409</xdr:rowOff>
    </xdr:from>
    <xdr:to>
      <xdr:col>8</xdr:col>
      <xdr:colOff>554182</xdr:colOff>
      <xdr:row>4</xdr:row>
      <xdr:rowOff>381000</xdr:rowOff>
    </xdr:to>
    <xdr:cxnSp macro="">
      <xdr:nvCxnSpPr>
        <xdr:cNvPr id="6" name="Rovná spojovacia šípka 5">
          <a:extLst>
            <a:ext uri="{FF2B5EF4-FFF2-40B4-BE49-F238E27FC236}">
              <a16:creationId xmlns:a16="http://schemas.microsoft.com/office/drawing/2014/main" id="{0E16A555-49A4-4694-A7A2-7600ECF2FAFA}"/>
            </a:ext>
          </a:extLst>
        </xdr:cNvPr>
        <xdr:cNvCxnSpPr/>
      </xdr:nvCxnSpPr>
      <xdr:spPr>
        <a:xfrm flipV="1">
          <a:off x="10488658" y="1161184"/>
          <a:ext cx="4076799" cy="743816"/>
        </a:xfrm>
        <a:prstGeom prst="straightConnector1">
          <a:avLst/>
        </a:prstGeom>
        <a:ln w="101600" cap="rnd">
          <a:solidFill>
            <a:srgbClr val="FF0000"/>
          </a:solidFill>
          <a:headEnd type="triangle" w="lg" len="lg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1195311</xdr:colOff>
      <xdr:row>6</xdr:row>
      <xdr:rowOff>156874</xdr:rowOff>
    </xdr:from>
    <xdr:to>
      <xdr:col>11</xdr:col>
      <xdr:colOff>389300</xdr:colOff>
      <xdr:row>9</xdr:row>
      <xdr:rowOff>190092</xdr:rowOff>
    </xdr:to>
    <xdr:sp macro="" textlink="">
      <xdr:nvSpPr>
        <xdr:cNvPr id="7" name="BlokTextu 6">
          <a:extLst>
            <a:ext uri="{FF2B5EF4-FFF2-40B4-BE49-F238E27FC236}">
              <a16:creationId xmlns:a16="http://schemas.microsoft.com/office/drawing/2014/main" id="{866FFF28-3492-48C3-B0BF-6870737FA879}"/>
            </a:ext>
          </a:extLst>
        </xdr:cNvPr>
        <xdr:cNvSpPr txBox="1"/>
      </xdr:nvSpPr>
      <xdr:spPr>
        <a:xfrm>
          <a:off x="15224275" y="2674195"/>
          <a:ext cx="3072025" cy="9857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2600" b="1"/>
            <a:t>Hrana</a:t>
          </a:r>
          <a:r>
            <a:rPr lang="sk-SK" sz="2600" b="1" baseline="0"/>
            <a:t> 2. lamely</a:t>
          </a:r>
          <a:endParaRPr lang="sk-SK" sz="2600" b="1"/>
        </a:p>
      </xdr:txBody>
    </xdr:sp>
    <xdr:clientData/>
  </xdr:twoCellAnchor>
  <xdr:twoCellAnchor>
    <xdr:from>
      <xdr:col>13</xdr:col>
      <xdr:colOff>773797</xdr:colOff>
      <xdr:row>1</xdr:row>
      <xdr:rowOff>284688</xdr:rowOff>
    </xdr:from>
    <xdr:to>
      <xdr:col>15</xdr:col>
      <xdr:colOff>734377</xdr:colOff>
      <xdr:row>33</xdr:row>
      <xdr:rowOff>404812</xdr:rowOff>
    </xdr:to>
    <xdr:sp macro="" textlink="">
      <xdr:nvSpPr>
        <xdr:cNvPr id="8" name="BlokTextu 7">
          <a:extLst>
            <a:ext uri="{FF2B5EF4-FFF2-40B4-BE49-F238E27FC236}">
              <a16:creationId xmlns:a16="http://schemas.microsoft.com/office/drawing/2014/main" id="{6510CB2C-B467-4809-B389-866352932E35}"/>
            </a:ext>
          </a:extLst>
        </xdr:cNvPr>
        <xdr:cNvSpPr txBox="1"/>
      </xdr:nvSpPr>
      <xdr:spPr>
        <a:xfrm>
          <a:off x="20514360" y="475188"/>
          <a:ext cx="7461517" cy="15979249"/>
        </a:xfrm>
        <a:prstGeom prst="rect">
          <a:avLst/>
        </a:prstGeom>
        <a:noFill/>
        <a:ln w="254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r>
            <a:rPr lang="cs-CZ" sz="3600">
              <a:solidFill>
                <a:schemeClr val="dk1"/>
              </a:solidFill>
              <a:latin typeface="+mn-lt"/>
              <a:ea typeface="+mn-ea"/>
              <a:cs typeface="+mn-cs"/>
            </a:rPr>
            <a:t>Pro výpočet roztečí děr pro montáž lamel doplníme do tabulky</a:t>
          </a:r>
          <a:r>
            <a:rPr lang="sk-SK" sz="3600" baseline="0"/>
            <a:t> </a:t>
          </a:r>
          <a:r>
            <a:rPr lang="sk-SK" sz="3600" b="1" baseline="0"/>
            <a:t>"výšku UT profilu</a:t>
          </a:r>
          <a:r>
            <a:rPr lang="sk-SK" sz="3600" baseline="0"/>
            <a:t>" a požadovaný počet lamel v "</a:t>
          </a:r>
          <a:r>
            <a:rPr lang="sk-SK" sz="3600" b="1" baseline="0"/>
            <a:t>U</a:t>
          </a:r>
          <a:r>
            <a:rPr lang="sk-SK" sz="3600" b="0" baseline="0"/>
            <a:t>" anebo </a:t>
          </a:r>
          <a:r>
            <a:rPr lang="sk-SK" sz="3600" b="1" baseline="0"/>
            <a:t>"UT"</a:t>
          </a:r>
          <a:r>
            <a:rPr lang="sk-SK" sz="3600" baseline="0"/>
            <a:t> profilu. </a:t>
          </a:r>
        </a:p>
        <a:p>
          <a:pPr lvl="0"/>
          <a:endParaRPr lang="sk-SK" sz="36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3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 zadání hodnot uvidíme v tabulce vypočítané hodnoty </a:t>
          </a:r>
          <a:r>
            <a:rPr lang="sk-SK" sz="3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roztečí děr </a:t>
          </a:r>
          <a:r>
            <a:rPr lang="sk-SK" sz="3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</a:t>
          </a:r>
          <a:r>
            <a:rPr lang="sk-SK" sz="3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překrytí lamel </a:t>
          </a:r>
          <a:r>
            <a:rPr lang="sk-SK" sz="3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[mm].</a:t>
          </a:r>
          <a:endParaRPr lang="sk-SK" sz="3600">
            <a:effectLst/>
          </a:endParaRPr>
        </a:p>
        <a:p>
          <a:pPr lvl="0"/>
          <a:endParaRPr lang="sk-SK" sz="3600" baseline="0"/>
        </a:p>
        <a:p>
          <a:pPr lvl="0"/>
          <a:r>
            <a:rPr lang="cs-CZ" sz="3600" baseline="0">
              <a:solidFill>
                <a:schemeClr val="dk1"/>
              </a:solidFill>
              <a:latin typeface="+mn-lt"/>
              <a:ea typeface="+mn-ea"/>
              <a:cs typeface="+mn-cs"/>
            </a:rPr>
            <a:t>U výplně </a:t>
          </a:r>
          <a:r>
            <a:rPr lang="sk-SK" sz="3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AL-LAF1 </a:t>
          </a:r>
          <a:r>
            <a:rPr lang="cs-CZ" sz="3600" baseline="0">
              <a:solidFill>
                <a:schemeClr val="dk1"/>
              </a:solidFill>
              <a:latin typeface="+mn-lt"/>
              <a:ea typeface="+mn-ea"/>
              <a:cs typeface="+mn-cs"/>
            </a:rPr>
            <a:t>pro vyznačení otvorů a uchycení lamel do profilů </a:t>
          </a:r>
          <a:r>
            <a:rPr lang="sk-SK" sz="3600" b="1" baseline="0"/>
            <a:t>AL-U50</a:t>
          </a:r>
          <a:r>
            <a:rPr lang="sk-SK" sz="3600" baseline="0"/>
            <a:t> a </a:t>
          </a:r>
          <a:r>
            <a:rPr lang="sk-SK" sz="3600" b="1" baseline="0"/>
            <a:t>AL-UT50</a:t>
          </a:r>
          <a:r>
            <a:rPr lang="sk-SK" sz="3600" baseline="0"/>
            <a:t> použijeme </a:t>
          </a:r>
          <a:r>
            <a:rPr lang="sk-SK" sz="3600" b="1" baseline="0">
              <a:solidFill>
                <a:srgbClr val="FF0000"/>
              </a:solidFill>
            </a:rPr>
            <a:t>třetí </a:t>
          </a:r>
          <a:r>
            <a:rPr lang="sk-SK" sz="3600" b="0" baseline="0">
              <a:solidFill>
                <a:schemeClr val="dk1"/>
              </a:solidFill>
            </a:rPr>
            <a:t>střední </a:t>
          </a:r>
          <a:r>
            <a:rPr lang="sk-SK" sz="3600" baseline="0"/>
            <a:t>drážku, </a:t>
          </a:r>
          <a:r>
            <a:rPr lang="cs-CZ" sz="3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na kterou si vyznačíme body pro otvory podle hodnot získaných z tabulky na zvolený počet lamel a výšku profilů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k-SK" sz="3600" b="1" baseline="0"/>
            <a:t>AL-U50</a:t>
          </a:r>
          <a:r>
            <a:rPr lang="sk-SK" sz="3600" baseline="0"/>
            <a:t> a </a:t>
          </a:r>
          <a:r>
            <a:rPr lang="sk-SK" sz="3600" b="1" baseline="0"/>
            <a:t>AL-UT50</a:t>
          </a:r>
        </a:p>
        <a:p>
          <a:pPr lvl="0"/>
          <a:endParaRPr lang="sk-SK" sz="36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cs-CZ" sz="3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Z tabulky vybereme vypočítané hodnoty ze sloupce "Drážka" a postupně podle hodnot vyznačíme body pro otvory v příslušné drážce až po poslední lamelu. Díry značíme od začátku "</a:t>
          </a:r>
          <a:r>
            <a:rPr lang="cs-CZ" sz="3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U</a:t>
          </a:r>
          <a:r>
            <a:rPr lang="cs-CZ" sz="3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" anebo "</a:t>
          </a:r>
          <a:r>
            <a:rPr lang="cs-CZ" sz="3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UT</a:t>
          </a:r>
          <a:r>
            <a:rPr lang="cs-CZ" sz="3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" profilu. </a:t>
          </a:r>
        </a:p>
        <a:p>
          <a:pPr lvl="0"/>
          <a:endParaRPr lang="sk-SK" sz="3600" baseline="0"/>
        </a:p>
      </xdr:txBody>
    </xdr:sp>
    <xdr:clientData/>
  </xdr:twoCellAnchor>
  <xdr:twoCellAnchor>
    <xdr:from>
      <xdr:col>13</xdr:col>
      <xdr:colOff>1171714</xdr:colOff>
      <xdr:row>29</xdr:row>
      <xdr:rowOff>136248</xdr:rowOff>
    </xdr:from>
    <xdr:to>
      <xdr:col>15</xdr:col>
      <xdr:colOff>1362024</xdr:colOff>
      <xdr:row>30</xdr:row>
      <xdr:rowOff>404076</xdr:rowOff>
    </xdr:to>
    <xdr:sp macro="" textlink="">
      <xdr:nvSpPr>
        <xdr:cNvPr id="9" name="BlokTextu 8">
          <a:extLst>
            <a:ext uri="{FF2B5EF4-FFF2-40B4-BE49-F238E27FC236}">
              <a16:creationId xmlns:a16="http://schemas.microsoft.com/office/drawing/2014/main" id="{30FA3E87-1B53-40ED-B8D5-019CC5E1DF48}"/>
            </a:ext>
          </a:extLst>
        </xdr:cNvPr>
        <xdr:cNvSpPr txBox="1"/>
      </xdr:nvSpPr>
      <xdr:spPr>
        <a:xfrm>
          <a:off x="20974189" y="14223723"/>
          <a:ext cx="7686485" cy="763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4000" b="1">
              <a:solidFill>
                <a:schemeClr val="tx1"/>
              </a:solidFill>
            </a:rPr>
            <a:t>Reálně (vypočítané)</a:t>
          </a:r>
          <a:r>
            <a:rPr lang="sk-SK" sz="4000" b="1" baseline="0">
              <a:solidFill>
                <a:schemeClr val="tx1"/>
              </a:solidFill>
            </a:rPr>
            <a:t> </a:t>
          </a:r>
          <a:r>
            <a:rPr lang="sk-SK" sz="4000" b="1">
              <a:solidFill>
                <a:schemeClr val="tx1"/>
              </a:solidFill>
            </a:rPr>
            <a:t>překrytí</a:t>
          </a:r>
        </a:p>
      </xdr:txBody>
    </xdr:sp>
    <xdr:clientData/>
  </xdr:twoCellAnchor>
  <xdr:twoCellAnchor>
    <xdr:from>
      <xdr:col>5</xdr:col>
      <xdr:colOff>910368</xdr:colOff>
      <xdr:row>38</xdr:row>
      <xdr:rowOff>593679</xdr:rowOff>
    </xdr:from>
    <xdr:to>
      <xdr:col>13</xdr:col>
      <xdr:colOff>718900</xdr:colOff>
      <xdr:row>41</xdr:row>
      <xdr:rowOff>300130</xdr:rowOff>
    </xdr:to>
    <xdr:sp macro="" textlink="">
      <xdr:nvSpPr>
        <xdr:cNvPr id="10" name="BlokTextu 9">
          <a:extLst>
            <a:ext uri="{FF2B5EF4-FFF2-40B4-BE49-F238E27FC236}">
              <a16:creationId xmlns:a16="http://schemas.microsoft.com/office/drawing/2014/main" id="{6AF40196-4078-4162-B35F-6C89F6F23220}"/>
            </a:ext>
          </a:extLst>
        </xdr:cNvPr>
        <xdr:cNvSpPr txBox="1"/>
      </xdr:nvSpPr>
      <xdr:spPr>
        <a:xfrm>
          <a:off x="12634777" y="19626361"/>
          <a:ext cx="7896123" cy="16287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3500" b="1">
              <a:solidFill>
                <a:schemeClr val="tx1"/>
              </a:solidFill>
            </a:rPr>
            <a:t>Vzorové</a:t>
          </a:r>
          <a:r>
            <a:rPr lang="sk-SK" sz="3500" b="1" baseline="0">
              <a:solidFill>
                <a:schemeClr val="tx1"/>
              </a:solidFill>
            </a:rPr>
            <a:t> m</a:t>
          </a:r>
          <a:r>
            <a:rPr lang="sk-SK" sz="3500" b="1">
              <a:solidFill>
                <a:schemeClr val="tx1"/>
              </a:solidFill>
            </a:rPr>
            <a:t>odely</a:t>
          </a:r>
          <a:r>
            <a:rPr lang="sk-SK" sz="3500" b="1" baseline="0">
              <a:solidFill>
                <a:schemeClr val="tx1"/>
              </a:solidFill>
            </a:rPr>
            <a:t> překrytí (-10, 0, 10mm)</a:t>
          </a:r>
          <a:endParaRPr lang="sk-SK" sz="3500" b="1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662209</xdr:colOff>
      <xdr:row>2</xdr:row>
      <xdr:rowOff>245377</xdr:rowOff>
    </xdr:from>
    <xdr:to>
      <xdr:col>13</xdr:col>
      <xdr:colOff>54020</xdr:colOff>
      <xdr:row>4</xdr:row>
      <xdr:rowOff>71437</xdr:rowOff>
    </xdr:to>
    <xdr:sp macro="" textlink="">
      <xdr:nvSpPr>
        <xdr:cNvPr id="11" name="BlokTextu 10">
          <a:extLst>
            <a:ext uri="{FF2B5EF4-FFF2-40B4-BE49-F238E27FC236}">
              <a16:creationId xmlns:a16="http://schemas.microsoft.com/office/drawing/2014/main" id="{C2C86C65-B386-4C8A-A2EA-253FC121BF2A}"/>
            </a:ext>
          </a:extLst>
        </xdr:cNvPr>
        <xdr:cNvSpPr txBox="1"/>
      </xdr:nvSpPr>
      <xdr:spPr>
        <a:xfrm>
          <a:off x="14673484" y="769252"/>
          <a:ext cx="5183011" cy="826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5000" b="1">
              <a:solidFill>
                <a:srgbClr val="FF0000"/>
              </a:solidFill>
            </a:rPr>
            <a:t>Doplňte</a:t>
          </a:r>
          <a:r>
            <a:rPr lang="sk-SK" sz="5000" b="1" baseline="0">
              <a:solidFill>
                <a:srgbClr val="FF0000"/>
              </a:solidFill>
            </a:rPr>
            <a:t> hodnoty</a:t>
          </a:r>
          <a:endParaRPr lang="sk-SK" sz="50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1925203</xdr:colOff>
      <xdr:row>12</xdr:row>
      <xdr:rowOff>245536</xdr:rowOff>
    </xdr:from>
    <xdr:to>
      <xdr:col>5</xdr:col>
      <xdr:colOff>231322</xdr:colOff>
      <xdr:row>17</xdr:row>
      <xdr:rowOff>307056</xdr:rowOff>
    </xdr:to>
    <xdr:sp macro="" textlink="">
      <xdr:nvSpPr>
        <xdr:cNvPr id="12" name="Voľný tvar: obrazec 11">
          <a:extLst>
            <a:ext uri="{FF2B5EF4-FFF2-40B4-BE49-F238E27FC236}">
              <a16:creationId xmlns:a16="http://schemas.microsoft.com/office/drawing/2014/main" id="{02BDC541-EDA9-4CAA-9C55-A64B77ED78D9}"/>
            </a:ext>
          </a:extLst>
        </xdr:cNvPr>
        <xdr:cNvSpPr/>
      </xdr:nvSpPr>
      <xdr:spPr>
        <a:xfrm>
          <a:off x="9373753" y="5227111"/>
          <a:ext cx="2563794" cy="2966645"/>
        </a:xfrm>
        <a:custGeom>
          <a:avLst/>
          <a:gdLst>
            <a:gd name="connsiteX0" fmla="*/ 0 w 1512794"/>
            <a:gd name="connsiteY0" fmla="*/ 0 h 2689412"/>
            <a:gd name="connsiteX1" fmla="*/ 930088 w 1512794"/>
            <a:gd name="connsiteY1" fmla="*/ 0 h 2689412"/>
            <a:gd name="connsiteX2" fmla="*/ 930088 w 1512794"/>
            <a:gd name="connsiteY2" fmla="*/ 2689412 h 2689412"/>
            <a:gd name="connsiteX3" fmla="*/ 1512794 w 1512794"/>
            <a:gd name="connsiteY3" fmla="*/ 2689412 h 268941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512794" h="2689412">
              <a:moveTo>
                <a:pt x="0" y="0"/>
              </a:moveTo>
              <a:lnTo>
                <a:pt x="930088" y="0"/>
              </a:lnTo>
              <a:lnTo>
                <a:pt x="930088" y="2689412"/>
              </a:lnTo>
              <a:lnTo>
                <a:pt x="1512794" y="2689412"/>
              </a:lnTo>
            </a:path>
          </a:pathLst>
        </a:custGeom>
        <a:noFill/>
        <a:ln w="50800">
          <a:headEnd type="oval"/>
          <a:tailEnd type="triangle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 fPrintsWithSheet="0"/>
  </xdr:twoCellAnchor>
  <xdr:twoCellAnchor>
    <xdr:from>
      <xdr:col>2</xdr:col>
      <xdr:colOff>1826064</xdr:colOff>
      <xdr:row>12</xdr:row>
      <xdr:rowOff>396400</xdr:rowOff>
    </xdr:from>
    <xdr:to>
      <xdr:col>5</xdr:col>
      <xdr:colOff>201707</xdr:colOff>
      <xdr:row>18</xdr:row>
      <xdr:rowOff>381000</xdr:rowOff>
    </xdr:to>
    <xdr:sp macro="" textlink="">
      <xdr:nvSpPr>
        <xdr:cNvPr id="13" name="Voľný tvar: obrazec 12">
          <a:extLst>
            <a:ext uri="{FF2B5EF4-FFF2-40B4-BE49-F238E27FC236}">
              <a16:creationId xmlns:a16="http://schemas.microsoft.com/office/drawing/2014/main" id="{A14022B6-B81D-4DB3-AB46-B26126182191}"/>
            </a:ext>
          </a:extLst>
        </xdr:cNvPr>
        <xdr:cNvSpPr/>
      </xdr:nvSpPr>
      <xdr:spPr>
        <a:xfrm>
          <a:off x="6409270" y="5472665"/>
          <a:ext cx="5502584" cy="3480835"/>
        </a:xfrm>
        <a:custGeom>
          <a:avLst/>
          <a:gdLst>
            <a:gd name="connsiteX0" fmla="*/ 0 w 4448735"/>
            <a:gd name="connsiteY0" fmla="*/ 0 h 3496236"/>
            <a:gd name="connsiteX1" fmla="*/ 3406588 w 4448735"/>
            <a:gd name="connsiteY1" fmla="*/ 0 h 3496236"/>
            <a:gd name="connsiteX2" fmla="*/ 3406588 w 4448735"/>
            <a:gd name="connsiteY2" fmla="*/ 3496236 h 3496236"/>
            <a:gd name="connsiteX3" fmla="*/ 4381500 w 4448735"/>
            <a:gd name="connsiteY3" fmla="*/ 3496236 h 3496236"/>
            <a:gd name="connsiteX4" fmla="*/ 4448735 w 4448735"/>
            <a:gd name="connsiteY4" fmla="*/ 3496236 h 349623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4448735" h="3496236">
              <a:moveTo>
                <a:pt x="0" y="0"/>
              </a:moveTo>
              <a:lnTo>
                <a:pt x="3406588" y="0"/>
              </a:lnTo>
              <a:lnTo>
                <a:pt x="3406588" y="3496236"/>
              </a:lnTo>
              <a:lnTo>
                <a:pt x="4381500" y="3496236"/>
              </a:lnTo>
              <a:lnTo>
                <a:pt x="4448735" y="3496236"/>
              </a:lnTo>
            </a:path>
          </a:pathLst>
        </a:custGeom>
        <a:noFill/>
        <a:ln w="50800" cap="rnd">
          <a:headEnd type="oval"/>
          <a:tailEnd type="triangle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 fPrintsWithSheet="0"/>
  </xdr:twoCellAnchor>
  <xdr:twoCellAnchor>
    <xdr:from>
      <xdr:col>3</xdr:col>
      <xdr:colOff>1914799</xdr:colOff>
      <xdr:row>11</xdr:row>
      <xdr:rowOff>406038</xdr:rowOff>
    </xdr:from>
    <xdr:to>
      <xdr:col>5</xdr:col>
      <xdr:colOff>163287</xdr:colOff>
      <xdr:row>13</xdr:row>
      <xdr:rowOff>284118</xdr:rowOff>
    </xdr:to>
    <xdr:sp macro="" textlink="">
      <xdr:nvSpPr>
        <xdr:cNvPr id="15" name="Voľný tvar: obrazec 14">
          <a:extLst>
            <a:ext uri="{FF2B5EF4-FFF2-40B4-BE49-F238E27FC236}">
              <a16:creationId xmlns:a16="http://schemas.microsoft.com/office/drawing/2014/main" id="{F64644F2-32D1-45F7-B66A-47E33AC32EA9}"/>
            </a:ext>
          </a:extLst>
        </xdr:cNvPr>
        <xdr:cNvSpPr/>
      </xdr:nvSpPr>
      <xdr:spPr>
        <a:xfrm>
          <a:off x="9363349" y="4797063"/>
          <a:ext cx="2506163" cy="1049655"/>
        </a:xfrm>
        <a:custGeom>
          <a:avLst/>
          <a:gdLst>
            <a:gd name="connsiteX0" fmla="*/ 0 w 2238375"/>
            <a:gd name="connsiteY0" fmla="*/ 876300 h 876300"/>
            <a:gd name="connsiteX1" fmla="*/ 1266825 w 2238375"/>
            <a:gd name="connsiteY1" fmla="*/ 876300 h 876300"/>
            <a:gd name="connsiteX2" fmla="*/ 1266825 w 2238375"/>
            <a:gd name="connsiteY2" fmla="*/ 0 h 876300"/>
            <a:gd name="connsiteX3" fmla="*/ 2238375 w 2238375"/>
            <a:gd name="connsiteY3" fmla="*/ 0 h 8763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238375" h="876300">
              <a:moveTo>
                <a:pt x="0" y="876300"/>
              </a:moveTo>
              <a:lnTo>
                <a:pt x="1266825" y="876300"/>
              </a:lnTo>
              <a:lnTo>
                <a:pt x="1266825" y="0"/>
              </a:lnTo>
              <a:lnTo>
                <a:pt x="2238375" y="0"/>
              </a:lnTo>
            </a:path>
          </a:pathLst>
        </a:custGeom>
        <a:noFill/>
        <a:ln w="50800">
          <a:solidFill>
            <a:srgbClr val="00B0F0"/>
          </a:solidFill>
          <a:headEnd type="oval"/>
          <a:tailEnd type="triangle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 fPrintsWithSheet="0"/>
  </xdr:twoCellAnchor>
  <xdr:twoCellAnchor>
    <xdr:from>
      <xdr:col>16</xdr:col>
      <xdr:colOff>474018</xdr:colOff>
      <xdr:row>2</xdr:row>
      <xdr:rowOff>13140</xdr:rowOff>
    </xdr:from>
    <xdr:to>
      <xdr:col>29</xdr:col>
      <xdr:colOff>103908</xdr:colOff>
      <xdr:row>17</xdr:row>
      <xdr:rowOff>256571</xdr:rowOff>
    </xdr:to>
    <xdr:sp macro="" textlink="">
      <xdr:nvSpPr>
        <xdr:cNvPr id="17" name="BlokTextu 16">
          <a:extLst>
            <a:ext uri="{FF2B5EF4-FFF2-40B4-BE49-F238E27FC236}">
              <a16:creationId xmlns:a16="http://schemas.microsoft.com/office/drawing/2014/main" id="{0D987A2D-FBE8-49EC-9A67-15D4C514E4D9}"/>
            </a:ext>
          </a:extLst>
        </xdr:cNvPr>
        <xdr:cNvSpPr txBox="1"/>
      </xdr:nvSpPr>
      <xdr:spPr>
        <a:xfrm>
          <a:off x="29759063" y="532685"/>
          <a:ext cx="11111845" cy="7620977"/>
        </a:xfrm>
        <a:prstGeom prst="rect">
          <a:avLst/>
        </a:prstGeom>
        <a:noFill/>
        <a:ln w="254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r>
            <a:rPr lang="cs-CZ" sz="3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Při montáži lamel </a:t>
          </a:r>
          <a:r>
            <a:rPr lang="sk-SK" sz="3600" b="1" baseline="0"/>
            <a:t>AL-LAF01 </a:t>
          </a:r>
          <a:r>
            <a:rPr lang="sk-SK" sz="3600" b="0" baseline="0"/>
            <a:t>není nutné </a:t>
          </a:r>
          <a:r>
            <a:rPr lang="cs-CZ" sz="3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během značení bodů pro otvory rozlišovat pravý a levý </a:t>
          </a:r>
          <a:r>
            <a:rPr lang="sk-SK" sz="3600" b="0" baseline="0"/>
            <a:t>"</a:t>
          </a:r>
          <a:r>
            <a:rPr lang="sk-SK" sz="3600" b="1" baseline="0"/>
            <a:t>U</a:t>
          </a:r>
          <a:r>
            <a:rPr lang="sk-SK" sz="3600" b="0" baseline="0"/>
            <a:t>" a "</a:t>
          </a:r>
          <a:r>
            <a:rPr lang="sk-SK" sz="3600" b="1" baseline="0"/>
            <a:t>UT</a:t>
          </a:r>
          <a:r>
            <a:rPr lang="sk-SK" sz="3600" b="0" baseline="0"/>
            <a:t>" profil.</a:t>
          </a:r>
        </a:p>
        <a:p>
          <a:pPr lvl="0"/>
          <a:endParaRPr lang="sk-SK" sz="3600" b="0" baseline="0"/>
        </a:p>
        <a:p>
          <a:pPr lvl="0"/>
          <a:endParaRPr lang="sk-SK" sz="3600" b="1" baseline="0"/>
        </a:p>
        <a:p>
          <a:pPr lvl="0"/>
          <a:endParaRPr lang="sk-SK" sz="3600" baseline="0"/>
        </a:p>
      </xdr:txBody>
    </xdr:sp>
    <xdr:clientData/>
  </xdr:twoCellAnchor>
  <xdr:twoCellAnchor>
    <xdr:from>
      <xdr:col>16</xdr:col>
      <xdr:colOff>1688717</xdr:colOff>
      <xdr:row>6</xdr:row>
      <xdr:rowOff>205504</xdr:rowOff>
    </xdr:from>
    <xdr:to>
      <xdr:col>21</xdr:col>
      <xdr:colOff>616095</xdr:colOff>
      <xdr:row>9</xdr:row>
      <xdr:rowOff>81551</xdr:rowOff>
    </xdr:to>
    <xdr:sp macro="" textlink="">
      <xdr:nvSpPr>
        <xdr:cNvPr id="19" name="BlokTextu 18">
          <a:extLst>
            <a:ext uri="{FF2B5EF4-FFF2-40B4-BE49-F238E27FC236}">
              <a16:creationId xmlns:a16="http://schemas.microsoft.com/office/drawing/2014/main" id="{8F191F12-14A7-44AC-BD1D-FD3C21692438}"/>
            </a:ext>
          </a:extLst>
        </xdr:cNvPr>
        <xdr:cNvSpPr txBox="1"/>
      </xdr:nvSpPr>
      <xdr:spPr>
        <a:xfrm>
          <a:off x="30906655" y="2729629"/>
          <a:ext cx="5594878" cy="8285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3500" b="1"/>
            <a:t>Pravý                              Levý</a:t>
          </a:r>
        </a:p>
      </xdr:txBody>
    </xdr:sp>
    <xdr:clientData/>
  </xdr:twoCellAnchor>
  <xdr:twoCellAnchor editAs="oneCell">
    <xdr:from>
      <xdr:col>4</xdr:col>
      <xdr:colOff>1270722</xdr:colOff>
      <xdr:row>24</xdr:row>
      <xdr:rowOff>333375</xdr:rowOff>
    </xdr:from>
    <xdr:to>
      <xdr:col>13</xdr:col>
      <xdr:colOff>1276840</xdr:colOff>
      <xdr:row>38</xdr:row>
      <xdr:rowOff>372340</xdr:rowOff>
    </xdr:to>
    <xdr:pic>
      <xdr:nvPicPr>
        <xdr:cNvPr id="30" name="Grafický objekt 29">
          <a:extLst>
            <a:ext uri="{FF2B5EF4-FFF2-40B4-BE49-F238E27FC236}">
              <a16:creationId xmlns:a16="http://schemas.microsoft.com/office/drawing/2014/main" id="{2CE9EB4E-C519-243F-887E-D025E1237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609677" y="11919239"/>
          <a:ext cx="9479163" cy="7485783"/>
        </a:xfrm>
        <a:prstGeom prst="rect">
          <a:avLst/>
        </a:prstGeom>
      </xdr:spPr>
    </xdr:pic>
    <xdr:clientData/>
  </xdr:twoCellAnchor>
  <xdr:twoCellAnchor>
    <xdr:from>
      <xdr:col>2</xdr:col>
      <xdr:colOff>1815352</xdr:colOff>
      <xdr:row>12</xdr:row>
      <xdr:rowOff>324970</xdr:rowOff>
    </xdr:from>
    <xdr:to>
      <xdr:col>5</xdr:col>
      <xdr:colOff>134471</xdr:colOff>
      <xdr:row>13</xdr:row>
      <xdr:rowOff>459440</xdr:rowOff>
    </xdr:to>
    <xdr:sp macro="" textlink="">
      <xdr:nvSpPr>
        <xdr:cNvPr id="31" name="Voľný tvar: obrazec 30">
          <a:extLst>
            <a:ext uri="{FF2B5EF4-FFF2-40B4-BE49-F238E27FC236}">
              <a16:creationId xmlns:a16="http://schemas.microsoft.com/office/drawing/2014/main" id="{28AFCFEA-F0F5-2D4C-35DC-1ACB05068288}"/>
            </a:ext>
          </a:extLst>
        </xdr:cNvPr>
        <xdr:cNvSpPr/>
      </xdr:nvSpPr>
      <xdr:spPr>
        <a:xfrm>
          <a:off x="6398558" y="5401235"/>
          <a:ext cx="5446060" cy="717176"/>
        </a:xfrm>
        <a:custGeom>
          <a:avLst/>
          <a:gdLst>
            <a:gd name="connsiteX0" fmla="*/ 0 w 5423647"/>
            <a:gd name="connsiteY0" fmla="*/ 582706 h 582706"/>
            <a:gd name="connsiteX1" fmla="*/ 4975412 w 5423647"/>
            <a:gd name="connsiteY1" fmla="*/ 582706 h 582706"/>
            <a:gd name="connsiteX2" fmla="*/ 4975412 w 5423647"/>
            <a:gd name="connsiteY2" fmla="*/ 0 h 582706"/>
            <a:gd name="connsiteX3" fmla="*/ 5322794 w 5423647"/>
            <a:gd name="connsiteY3" fmla="*/ 0 h 582706"/>
            <a:gd name="connsiteX4" fmla="*/ 5423647 w 5423647"/>
            <a:gd name="connsiteY4" fmla="*/ 0 h 58270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5423647" h="582706">
              <a:moveTo>
                <a:pt x="0" y="582706"/>
              </a:moveTo>
              <a:lnTo>
                <a:pt x="4975412" y="582706"/>
              </a:lnTo>
              <a:lnTo>
                <a:pt x="4975412" y="0"/>
              </a:lnTo>
              <a:lnTo>
                <a:pt x="5322794" y="0"/>
              </a:lnTo>
              <a:lnTo>
                <a:pt x="5423647" y="0"/>
              </a:lnTo>
            </a:path>
          </a:pathLst>
        </a:custGeom>
        <a:noFill/>
        <a:ln w="50800">
          <a:solidFill>
            <a:srgbClr val="00B0F0"/>
          </a:solidFill>
          <a:headEnd type="oval"/>
          <a:tailEnd type="triangle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 fPrintsWithSheet="0"/>
  </xdr:twoCellAnchor>
  <xdr:twoCellAnchor editAs="oneCell">
    <xdr:from>
      <xdr:col>1</xdr:col>
      <xdr:colOff>2405063</xdr:colOff>
      <xdr:row>42</xdr:row>
      <xdr:rowOff>95249</xdr:rowOff>
    </xdr:from>
    <xdr:to>
      <xdr:col>3</xdr:col>
      <xdr:colOff>2834745</xdr:colOff>
      <xdr:row>61</xdr:row>
      <xdr:rowOff>119634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3CDBAD2A-5608-4BFF-A5D3-0ECEE35F6E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90813" y="21645562"/>
          <a:ext cx="7573432" cy="4096322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41</xdr:row>
      <xdr:rowOff>142875</xdr:rowOff>
    </xdr:from>
    <xdr:to>
      <xdr:col>12</xdr:col>
      <xdr:colOff>33982</xdr:colOff>
      <xdr:row>59</xdr:row>
      <xdr:rowOff>95249</xdr:rowOff>
    </xdr:to>
    <xdr:pic>
      <xdr:nvPicPr>
        <xdr:cNvPr id="14" name="Obrázok 13">
          <a:extLst>
            <a:ext uri="{FF2B5EF4-FFF2-40B4-BE49-F238E27FC236}">
              <a16:creationId xmlns:a16="http://schemas.microsoft.com/office/drawing/2014/main" id="{4CAD89FF-79AB-4D87-8722-2867B5245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049125" y="21050250"/>
          <a:ext cx="7130107" cy="4286249"/>
        </a:xfrm>
        <a:prstGeom prst="rect">
          <a:avLst/>
        </a:prstGeom>
      </xdr:spPr>
    </xdr:pic>
    <xdr:clientData/>
  </xdr:twoCellAnchor>
  <xdr:twoCellAnchor editAs="oneCell">
    <xdr:from>
      <xdr:col>13</xdr:col>
      <xdr:colOff>1276347</xdr:colOff>
      <xdr:row>41</xdr:row>
      <xdr:rowOff>82537</xdr:rowOff>
    </xdr:from>
    <xdr:to>
      <xdr:col>28</xdr:col>
      <xdr:colOff>404812</xdr:colOff>
      <xdr:row>62</xdr:row>
      <xdr:rowOff>14731</xdr:rowOff>
    </xdr:to>
    <xdr:pic>
      <xdr:nvPicPr>
        <xdr:cNvPr id="16" name="Obrázok 15">
          <a:extLst>
            <a:ext uri="{FF2B5EF4-FFF2-40B4-BE49-F238E27FC236}">
              <a16:creationId xmlns:a16="http://schemas.microsoft.com/office/drawing/2014/main" id="{C6BC0D7C-FB04-C038-B634-9B50040B1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1016910" y="20989912"/>
          <a:ext cx="19607215" cy="4837569"/>
        </a:xfrm>
        <a:prstGeom prst="rect">
          <a:avLst/>
        </a:prstGeom>
      </xdr:spPr>
    </xdr:pic>
    <xdr:clientData/>
  </xdr:twoCellAnchor>
  <xdr:twoCellAnchor editAs="oneCell">
    <xdr:from>
      <xdr:col>16</xdr:col>
      <xdr:colOff>1119187</xdr:colOff>
      <xdr:row>19</xdr:row>
      <xdr:rowOff>190825</xdr:rowOff>
    </xdr:from>
    <xdr:to>
      <xdr:col>28</xdr:col>
      <xdr:colOff>414337</xdr:colOff>
      <xdr:row>33</xdr:row>
      <xdr:rowOff>473900</xdr:rowOff>
    </xdr:to>
    <xdr:pic>
      <xdr:nvPicPr>
        <xdr:cNvPr id="20" name="Obrázok 19">
          <a:extLst>
            <a:ext uri="{FF2B5EF4-FFF2-40B4-BE49-F238E27FC236}">
              <a16:creationId xmlns:a16="http://schemas.microsoft.com/office/drawing/2014/main" id="{2D1C8763-A24C-93A4-810D-F8E7316AD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37125" y="9239575"/>
          <a:ext cx="10296525" cy="7283950"/>
        </a:xfrm>
        <a:prstGeom prst="rect">
          <a:avLst/>
        </a:prstGeom>
      </xdr:spPr>
    </xdr:pic>
    <xdr:clientData/>
  </xdr:twoCellAnchor>
  <xdr:twoCellAnchor editAs="oneCell">
    <xdr:from>
      <xdr:col>16</xdr:col>
      <xdr:colOff>761999</xdr:colOff>
      <xdr:row>8</xdr:row>
      <xdr:rowOff>71436</xdr:rowOff>
    </xdr:from>
    <xdr:to>
      <xdr:col>43</xdr:col>
      <xdr:colOff>232377</xdr:colOff>
      <xdr:row>17</xdr:row>
      <xdr:rowOff>404811</xdr:rowOff>
    </xdr:to>
    <xdr:pic>
      <xdr:nvPicPr>
        <xdr:cNvPr id="23" name="Obrázok 22">
          <a:extLst>
            <a:ext uri="{FF2B5EF4-FFF2-40B4-BE49-F238E27FC236}">
              <a16:creationId xmlns:a16="http://schemas.microsoft.com/office/drawing/2014/main" id="{47D34D7A-AFB0-FB0C-1935-326328CEB2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79937" y="3309936"/>
          <a:ext cx="13567378" cy="5000625"/>
        </a:xfrm>
        <a:prstGeom prst="rect">
          <a:avLst/>
        </a:prstGeom>
      </xdr:spPr>
    </xdr:pic>
    <xdr:clientData/>
  </xdr:twoCellAnchor>
  <xdr:twoCellAnchor editAs="oneCell">
    <xdr:from>
      <xdr:col>5</xdr:col>
      <xdr:colOff>904876</xdr:colOff>
      <xdr:row>7</xdr:row>
      <xdr:rowOff>126397</xdr:rowOff>
    </xdr:from>
    <xdr:to>
      <xdr:col>12</xdr:col>
      <xdr:colOff>214312</xdr:colOff>
      <xdr:row>22</xdr:row>
      <xdr:rowOff>73691</xdr:rowOff>
    </xdr:to>
    <xdr:pic>
      <xdr:nvPicPr>
        <xdr:cNvPr id="25" name="Obrázok 24">
          <a:extLst>
            <a:ext uri="{FF2B5EF4-FFF2-40B4-BE49-F238E27FC236}">
              <a16:creationId xmlns:a16="http://schemas.microsoft.com/office/drawing/2014/main" id="{60817FF5-3C4D-8438-556E-E47DFC192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1" y="3031522"/>
          <a:ext cx="6786561" cy="75911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ECC00-249F-440A-9097-199E6034CB81}">
  <sheetPr>
    <pageSetUpPr fitToPage="1"/>
  </sheetPr>
  <dimension ref="B2:AN46"/>
  <sheetViews>
    <sheetView showGridLines="0" tabSelected="1" zoomScale="40" zoomScaleNormal="40" workbookViewId="0">
      <selection activeCell="D5" sqref="D5:D6"/>
    </sheetView>
  </sheetViews>
  <sheetFormatPr defaultColWidth="9.140625" defaultRowHeight="15" x14ac:dyDescent="0.25"/>
  <cols>
    <col min="1" max="1" width="4.42578125" style="1" customWidth="1"/>
    <col min="2" max="2" width="64.28515625" style="1" bestFit="1" customWidth="1"/>
    <col min="3" max="4" width="43" style="1" bestFit="1" customWidth="1"/>
    <col min="5" max="5" width="20.85546875" style="1" bestFit="1" customWidth="1"/>
    <col min="6" max="6" width="14" style="1" bestFit="1" customWidth="1"/>
    <col min="7" max="7" width="10.42578125" style="1" bestFit="1" customWidth="1"/>
    <col min="8" max="8" width="10.140625" style="1" bestFit="1" customWidth="1"/>
    <col min="9" max="10" width="22.42578125" style="1" bestFit="1" customWidth="1"/>
    <col min="11" max="11" width="13.28515625" style="1" customWidth="1"/>
    <col min="12" max="12" width="19.7109375" style="1" bestFit="1" customWidth="1"/>
    <col min="13" max="13" width="9" style="1" customWidth="1"/>
    <col min="14" max="14" width="19.140625" style="1" customWidth="1"/>
    <col min="15" max="15" width="93.28515625" style="1" customWidth="1"/>
    <col min="16" max="16" width="29.7109375" style="1" customWidth="1"/>
    <col min="17" max="17" width="52.42578125" style="1" bestFit="1" customWidth="1"/>
    <col min="18" max="19" width="9.140625" style="1"/>
    <col min="20" max="20" width="19.7109375" style="1" bestFit="1" customWidth="1"/>
    <col min="21" max="31" width="9.140625" style="1"/>
    <col min="32" max="32" width="9.140625" style="1" hidden="1" customWidth="1"/>
    <col min="33" max="33" width="19.7109375" style="1" hidden="1" customWidth="1"/>
    <col min="34" max="34" width="9.140625" style="1" hidden="1" customWidth="1"/>
    <col min="35" max="35" width="9" style="1" hidden="1" customWidth="1"/>
    <col min="36" max="40" width="9.140625" style="1" hidden="1" customWidth="1"/>
    <col min="41" max="41" width="0" style="1" hidden="1" customWidth="1"/>
    <col min="42" max="16384" width="9.140625" style="1"/>
  </cols>
  <sheetData>
    <row r="2" spans="2:39" ht="27" thickBot="1" x14ac:dyDescent="0.45">
      <c r="B2" s="28"/>
      <c r="C2" s="28"/>
      <c r="D2" s="28"/>
      <c r="E2" s="28"/>
    </row>
    <row r="3" spans="2:39" ht="27.75" thickTop="1" thickBot="1" x14ac:dyDescent="0.45">
      <c r="B3" s="8"/>
      <c r="C3" s="8"/>
      <c r="D3" s="29">
        <v>2000</v>
      </c>
      <c r="E3" s="28"/>
    </row>
    <row r="4" spans="2:39" ht="52.5" thickTop="1" thickBot="1" x14ac:dyDescent="0.45">
      <c r="B4" s="25" t="s">
        <v>12</v>
      </c>
      <c r="C4" s="26" t="s">
        <v>9</v>
      </c>
      <c r="D4" s="29"/>
      <c r="E4" s="28"/>
      <c r="AG4" s="2" t="s">
        <v>3</v>
      </c>
      <c r="AI4" s="4" t="s">
        <v>6</v>
      </c>
      <c r="AK4" s="9" t="s">
        <v>8</v>
      </c>
      <c r="AL4" s="9" t="s">
        <v>7</v>
      </c>
      <c r="AM4" s="7">
        <f>(D3-(AG6*D5))/(D5-1)*-1</f>
        <v>-0.64402105263156717</v>
      </c>
    </row>
    <row r="5" spans="2:39" ht="52.5" thickTop="1" thickBot="1" x14ac:dyDescent="0.45">
      <c r="B5" s="23" t="s">
        <v>13</v>
      </c>
      <c r="C5" s="24" t="s">
        <v>11</v>
      </c>
      <c r="D5" s="29">
        <v>20</v>
      </c>
      <c r="E5" s="28"/>
      <c r="AG5" s="3" t="s">
        <v>0</v>
      </c>
      <c r="AI5" s="5">
        <f>AG6</f>
        <v>99.388180000000006</v>
      </c>
    </row>
    <row r="6" spans="2:39" ht="27.75" thickTop="1" thickBot="1" x14ac:dyDescent="0.45">
      <c r="D6" s="29"/>
      <c r="E6" s="28"/>
      <c r="AG6" s="10">
        <v>99.388180000000006</v>
      </c>
      <c r="AI6" s="6">
        <f t="shared" ref="AI6:AI31" si="0">(B14*$AG$6)-(B13*$AM$4)</f>
        <v>199.42038105263157</v>
      </c>
    </row>
    <row r="7" spans="2:39" ht="27" thickTop="1" x14ac:dyDescent="0.4">
      <c r="B7" s="28"/>
      <c r="C7" s="28"/>
      <c r="D7" s="28"/>
      <c r="E7" s="28"/>
      <c r="AG7" s="3" t="s">
        <v>1</v>
      </c>
      <c r="AI7" s="6">
        <f t="shared" si="0"/>
        <v>299.4525821052631</v>
      </c>
    </row>
    <row r="8" spans="2:39" ht="26.25" x14ac:dyDescent="0.4">
      <c r="AG8" s="10">
        <v>42.217002999999998</v>
      </c>
      <c r="AI8" s="6">
        <f t="shared" si="0"/>
        <v>399.4847831578947</v>
      </c>
    </row>
    <row r="9" spans="2:39" ht="21.75" thickBot="1" x14ac:dyDescent="0.3">
      <c r="AG9" s="3" t="s">
        <v>2</v>
      </c>
      <c r="AI9" s="6">
        <f t="shared" si="0"/>
        <v>499.51698421052635</v>
      </c>
    </row>
    <row r="10" spans="2:39" ht="39" x14ac:dyDescent="0.6">
      <c r="B10" s="12"/>
      <c r="C10" s="35" t="s">
        <v>14</v>
      </c>
      <c r="D10" s="36"/>
      <c r="E10" s="18"/>
      <c r="F10" s="18"/>
      <c r="AG10" s="10">
        <v>14.954174999999999</v>
      </c>
      <c r="AI10" s="6">
        <f t="shared" si="0"/>
        <v>599.54918526315782</v>
      </c>
    </row>
    <row r="11" spans="2:39" ht="39.75" thickBot="1" x14ac:dyDescent="0.65">
      <c r="B11" s="12"/>
      <c r="C11" s="37"/>
      <c r="D11" s="38"/>
      <c r="E11" s="18"/>
      <c r="F11" s="18"/>
      <c r="AG11" s="3" t="s">
        <v>4</v>
      </c>
      <c r="AI11" s="6">
        <f t="shared" si="0"/>
        <v>699.58138631578936</v>
      </c>
    </row>
    <row r="12" spans="2:39" ht="46.5" thickBot="1" x14ac:dyDescent="0.75">
      <c r="B12" s="13" t="s">
        <v>5</v>
      </c>
      <c r="C12" s="27" t="s">
        <v>15</v>
      </c>
      <c r="D12" s="27" t="s">
        <v>15</v>
      </c>
      <c r="E12" s="18"/>
      <c r="F12" s="19">
        <f>D14</f>
        <v>157.20337905263156</v>
      </c>
      <c r="AG12" s="3">
        <v>70</v>
      </c>
      <c r="AI12" s="6">
        <f t="shared" si="0"/>
        <v>799.61358736842101</v>
      </c>
    </row>
    <row r="13" spans="2:39" ht="45.75" x14ac:dyDescent="0.7">
      <c r="B13" s="14">
        <v>1</v>
      </c>
      <c r="C13" s="15">
        <f>$AG$8</f>
        <v>42.217002999999998</v>
      </c>
      <c r="D13" s="15">
        <f t="shared" ref="D13:D39" si="1">C13+$AG$10</f>
        <v>57.171177999999998</v>
      </c>
      <c r="E13" s="18"/>
      <c r="F13" s="19">
        <f>C14</f>
        <v>142.24920405263157</v>
      </c>
      <c r="AI13" s="6">
        <f t="shared" si="0"/>
        <v>899.64578842105266</v>
      </c>
    </row>
    <row r="14" spans="2:39" ht="39" x14ac:dyDescent="0.4">
      <c r="B14" s="16">
        <v>2</v>
      </c>
      <c r="C14" s="17">
        <f t="shared" ref="C14:C39" si="2">$AG$8+AI5-$AM$4</f>
        <v>142.24920405263157</v>
      </c>
      <c r="D14" s="17">
        <f t="shared" si="1"/>
        <v>157.20337905263156</v>
      </c>
      <c r="E14" s="18"/>
      <c r="AI14" s="6">
        <f t="shared" si="0"/>
        <v>999.67798947368419</v>
      </c>
    </row>
    <row r="15" spans="2:39" ht="45.75" x14ac:dyDescent="0.7">
      <c r="B15" s="16">
        <v>3</v>
      </c>
      <c r="C15" s="17">
        <f t="shared" si="2"/>
        <v>242.28140510526313</v>
      </c>
      <c r="D15" s="17">
        <f t="shared" si="1"/>
        <v>257.23558010526313</v>
      </c>
      <c r="E15" s="18"/>
      <c r="F15" s="20"/>
      <c r="AI15" s="6">
        <f t="shared" si="0"/>
        <v>1099.7101905263157</v>
      </c>
    </row>
    <row r="16" spans="2:39" ht="45.75" x14ac:dyDescent="0.7">
      <c r="B16" s="16">
        <v>4</v>
      </c>
      <c r="C16" s="17">
        <f t="shared" si="2"/>
        <v>342.31360615789464</v>
      </c>
      <c r="D16" s="17">
        <f t="shared" si="1"/>
        <v>357.26778115789466</v>
      </c>
      <c r="E16" s="18"/>
      <c r="F16" s="20"/>
      <c r="AI16" s="6">
        <f t="shared" si="0"/>
        <v>1199.7423915789473</v>
      </c>
    </row>
    <row r="17" spans="2:35" ht="45.75" x14ac:dyDescent="0.7">
      <c r="B17" s="16">
        <v>5</v>
      </c>
      <c r="C17" s="17">
        <f t="shared" si="2"/>
        <v>442.34580721052623</v>
      </c>
      <c r="D17" s="17">
        <f t="shared" si="1"/>
        <v>457.29998221052625</v>
      </c>
      <c r="E17" s="18"/>
      <c r="F17" s="20"/>
      <c r="AI17" s="6">
        <f t="shared" si="0"/>
        <v>1299.7745926315788</v>
      </c>
    </row>
    <row r="18" spans="2:35" ht="45.75" x14ac:dyDescent="0.7">
      <c r="B18" s="16">
        <v>6</v>
      </c>
      <c r="C18" s="17">
        <f t="shared" si="2"/>
        <v>542.37800826315799</v>
      </c>
      <c r="D18" s="17">
        <f t="shared" si="1"/>
        <v>557.33218326315796</v>
      </c>
      <c r="E18" s="18"/>
      <c r="F18" s="19">
        <f>D13</f>
        <v>57.171177999999998</v>
      </c>
      <c r="AI18" s="6">
        <f t="shared" si="0"/>
        <v>1399.8067936842103</v>
      </c>
    </row>
    <row r="19" spans="2:35" ht="45.75" x14ac:dyDescent="0.7">
      <c r="B19" s="16">
        <v>7</v>
      </c>
      <c r="C19" s="17">
        <f t="shared" si="2"/>
        <v>642.41020931578942</v>
      </c>
      <c r="D19" s="17">
        <f t="shared" si="1"/>
        <v>657.36438431578938</v>
      </c>
      <c r="E19" s="18"/>
      <c r="F19" s="19">
        <f>C13</f>
        <v>42.217002999999998</v>
      </c>
      <c r="AI19" s="6">
        <f t="shared" si="0"/>
        <v>1499.8389947368421</v>
      </c>
    </row>
    <row r="20" spans="2:35" ht="39" x14ac:dyDescent="0.4">
      <c r="B20" s="16">
        <v>8</v>
      </c>
      <c r="C20" s="17">
        <f t="shared" si="2"/>
        <v>742.44241036842095</v>
      </c>
      <c r="D20" s="17">
        <f t="shared" si="1"/>
        <v>757.39658536842092</v>
      </c>
      <c r="E20" s="18"/>
      <c r="AI20" s="6">
        <f t="shared" si="0"/>
        <v>1599.8711957894736</v>
      </c>
    </row>
    <row r="21" spans="2:35" ht="39" x14ac:dyDescent="0.4">
      <c r="B21" s="16">
        <v>9</v>
      </c>
      <c r="C21" s="17">
        <f t="shared" si="2"/>
        <v>842.4746114210526</v>
      </c>
      <c r="D21" s="17">
        <f t="shared" si="1"/>
        <v>857.42878642105256</v>
      </c>
      <c r="E21" s="18"/>
      <c r="F21" s="18"/>
      <c r="AI21" s="6">
        <f t="shared" si="0"/>
        <v>1699.9033968421052</v>
      </c>
    </row>
    <row r="22" spans="2:35" ht="39" x14ac:dyDescent="0.25">
      <c r="B22" s="16">
        <v>10</v>
      </c>
      <c r="C22" s="17">
        <f t="shared" si="2"/>
        <v>942.50681247368425</v>
      </c>
      <c r="D22" s="17">
        <f t="shared" si="1"/>
        <v>957.46098747368421</v>
      </c>
      <c r="AI22" s="6">
        <f t="shared" si="0"/>
        <v>1799.9355978947367</v>
      </c>
    </row>
    <row r="23" spans="2:35" ht="39" x14ac:dyDescent="0.25">
      <c r="B23" s="16">
        <v>11</v>
      </c>
      <c r="C23" s="17">
        <f t="shared" si="2"/>
        <v>1042.5390135263158</v>
      </c>
      <c r="D23" s="17">
        <f t="shared" si="1"/>
        <v>1057.4931885263159</v>
      </c>
      <c r="AI23" s="6">
        <f t="shared" si="0"/>
        <v>1899.9677989473682</v>
      </c>
    </row>
    <row r="24" spans="2:35" ht="39" x14ac:dyDescent="0.25">
      <c r="B24" s="16">
        <v>12</v>
      </c>
      <c r="C24" s="17">
        <f t="shared" si="2"/>
        <v>1142.5712145789473</v>
      </c>
      <c r="D24" s="17">
        <f t="shared" si="1"/>
        <v>1157.5253895789474</v>
      </c>
      <c r="AI24" s="6">
        <f t="shared" si="0"/>
        <v>2000</v>
      </c>
    </row>
    <row r="25" spans="2:35" ht="39" x14ac:dyDescent="0.25">
      <c r="B25" s="16">
        <v>13</v>
      </c>
      <c r="C25" s="17">
        <f t="shared" si="2"/>
        <v>1242.6034156315789</v>
      </c>
      <c r="D25" s="17">
        <f t="shared" si="1"/>
        <v>1257.5575906315789</v>
      </c>
      <c r="AI25" s="6">
        <f t="shared" si="0"/>
        <v>2100.0322010526315</v>
      </c>
    </row>
    <row r="26" spans="2:35" ht="39" x14ac:dyDescent="0.25">
      <c r="B26" s="16">
        <v>14</v>
      </c>
      <c r="C26" s="17">
        <f t="shared" si="2"/>
        <v>1342.6356166842104</v>
      </c>
      <c r="D26" s="17">
        <f t="shared" si="1"/>
        <v>1357.5897916842105</v>
      </c>
      <c r="AI26" s="6">
        <f t="shared" si="0"/>
        <v>2200.0644021052631</v>
      </c>
    </row>
    <row r="27" spans="2:35" ht="39" x14ac:dyDescent="0.25">
      <c r="B27" s="16">
        <v>15</v>
      </c>
      <c r="C27" s="17">
        <f t="shared" si="2"/>
        <v>1442.6678177368419</v>
      </c>
      <c r="D27" s="17">
        <f t="shared" si="1"/>
        <v>1457.621992736842</v>
      </c>
      <c r="AI27" s="6">
        <f t="shared" si="0"/>
        <v>2300.0966031578946</v>
      </c>
    </row>
    <row r="28" spans="2:35" ht="39" x14ac:dyDescent="0.25">
      <c r="B28" s="16">
        <v>16</v>
      </c>
      <c r="C28" s="17">
        <f t="shared" si="2"/>
        <v>1542.7000187894737</v>
      </c>
      <c r="D28" s="17">
        <f t="shared" si="1"/>
        <v>1557.6541937894738</v>
      </c>
      <c r="AI28" s="6">
        <f t="shared" si="0"/>
        <v>2400.1288042105261</v>
      </c>
    </row>
    <row r="29" spans="2:35" ht="39" x14ac:dyDescent="0.25">
      <c r="B29" s="16">
        <v>17</v>
      </c>
      <c r="C29" s="17">
        <f t="shared" si="2"/>
        <v>1642.7322198421052</v>
      </c>
      <c r="D29" s="17">
        <f t="shared" si="1"/>
        <v>1657.6863948421053</v>
      </c>
      <c r="AI29" s="6">
        <f t="shared" si="0"/>
        <v>2500.1610052631577</v>
      </c>
    </row>
    <row r="30" spans="2:35" ht="39" x14ac:dyDescent="0.25">
      <c r="B30" s="16">
        <v>18</v>
      </c>
      <c r="C30" s="17">
        <f t="shared" si="2"/>
        <v>1742.7644208947368</v>
      </c>
      <c r="D30" s="17">
        <f t="shared" si="1"/>
        <v>1757.7185958947368</v>
      </c>
      <c r="AI30" s="6">
        <f t="shared" si="0"/>
        <v>2600.1932063157892</v>
      </c>
    </row>
    <row r="31" spans="2:35" ht="39.75" thickBot="1" x14ac:dyDescent="0.3">
      <c r="B31" s="16">
        <v>19</v>
      </c>
      <c r="C31" s="17">
        <f t="shared" si="2"/>
        <v>1842.7966219473683</v>
      </c>
      <c r="D31" s="17">
        <f t="shared" si="1"/>
        <v>1857.7507969473684</v>
      </c>
      <c r="AI31" s="6">
        <f t="shared" si="0"/>
        <v>2700.2254073684207</v>
      </c>
    </row>
    <row r="32" spans="2:35" ht="39.75" thickTop="1" x14ac:dyDescent="0.25">
      <c r="B32" s="16">
        <v>20</v>
      </c>
      <c r="C32" s="17">
        <f t="shared" si="2"/>
        <v>1942.8288229999998</v>
      </c>
      <c r="D32" s="17">
        <f t="shared" si="1"/>
        <v>1957.7829979999999</v>
      </c>
      <c r="O32" s="39">
        <f>AM4</f>
        <v>-0.64402105263156717</v>
      </c>
    </row>
    <row r="33" spans="2:20" ht="39.75" thickBot="1" x14ac:dyDescent="0.3">
      <c r="B33" s="16">
        <v>21</v>
      </c>
      <c r="C33" s="17">
        <f t="shared" si="2"/>
        <v>2042.8610240526316</v>
      </c>
      <c r="D33" s="17">
        <f t="shared" si="1"/>
        <v>2057.8151990526317</v>
      </c>
      <c r="O33" s="40"/>
    </row>
    <row r="34" spans="2:20" ht="39.75" thickTop="1" x14ac:dyDescent="0.25">
      <c r="B34" s="16">
        <v>22</v>
      </c>
      <c r="C34" s="17">
        <f t="shared" si="2"/>
        <v>2142.8932251052634</v>
      </c>
      <c r="D34" s="17">
        <f t="shared" si="1"/>
        <v>2157.8474001052632</v>
      </c>
      <c r="N34" s="41"/>
      <c r="O34" s="41"/>
      <c r="P34" s="41"/>
      <c r="Q34" s="41"/>
      <c r="R34" s="41"/>
      <c r="S34" s="41"/>
      <c r="T34" s="41"/>
    </row>
    <row r="35" spans="2:20" ht="39" x14ac:dyDescent="0.6">
      <c r="B35" s="16">
        <v>23</v>
      </c>
      <c r="C35" s="17">
        <f t="shared" si="2"/>
        <v>2242.9254261578949</v>
      </c>
      <c r="D35" s="17">
        <f t="shared" si="1"/>
        <v>2257.8796011578947</v>
      </c>
      <c r="O35" s="42" t="s">
        <v>10</v>
      </c>
      <c r="P35" s="43"/>
    </row>
    <row r="36" spans="2:20" ht="51" customHeight="1" x14ac:dyDescent="0.25">
      <c r="B36" s="16">
        <v>24</v>
      </c>
      <c r="C36" s="17">
        <f t="shared" si="2"/>
        <v>2342.9576272105264</v>
      </c>
      <c r="D36" s="17">
        <f t="shared" si="1"/>
        <v>2357.9118022105263</v>
      </c>
      <c r="O36" s="44" t="str">
        <f>IF(O32&gt;=(AG12), "Prekročený maximálny presah!", "")</f>
        <v/>
      </c>
      <c r="P36" s="45"/>
    </row>
    <row r="37" spans="2:20" ht="51" customHeight="1" x14ac:dyDescent="0.25">
      <c r="B37" s="16">
        <v>25</v>
      </c>
      <c r="C37" s="17">
        <f t="shared" si="2"/>
        <v>2442.989828263158</v>
      </c>
      <c r="D37" s="17">
        <f t="shared" si="1"/>
        <v>2457.9440032631578</v>
      </c>
      <c r="O37" s="30"/>
      <c r="P37" s="31"/>
    </row>
    <row r="38" spans="2:20" ht="51" customHeight="1" x14ac:dyDescent="0.25">
      <c r="B38" s="16">
        <v>26</v>
      </c>
      <c r="C38" s="17">
        <f t="shared" si="2"/>
        <v>2543.0220293157895</v>
      </c>
      <c r="D38" s="17">
        <f t="shared" si="1"/>
        <v>2557.9762043157893</v>
      </c>
      <c r="O38" s="30" t="str">
        <f>IF(O32&gt;=(AG12), "Znížte počet lamiel!", "")</f>
        <v/>
      </c>
      <c r="P38" s="31"/>
    </row>
    <row r="39" spans="2:20" ht="51" customHeight="1" x14ac:dyDescent="0.25">
      <c r="B39" s="16">
        <v>27</v>
      </c>
      <c r="C39" s="17">
        <f t="shared" si="2"/>
        <v>2643.054230368421</v>
      </c>
      <c r="D39" s="17">
        <f t="shared" si="1"/>
        <v>2658.0084053684209</v>
      </c>
      <c r="O39" s="32"/>
      <c r="P39" s="33"/>
    </row>
    <row r="40" spans="2:20" ht="51" x14ac:dyDescent="0.25">
      <c r="O40" s="21"/>
      <c r="P40" s="21"/>
    </row>
    <row r="41" spans="2:20" ht="51" x14ac:dyDescent="0.25">
      <c r="M41" s="11"/>
      <c r="O41" s="22"/>
      <c r="P41" s="22"/>
    </row>
    <row r="42" spans="2:20" ht="51" x14ac:dyDescent="0.25">
      <c r="O42" s="22"/>
      <c r="P42" s="22"/>
    </row>
    <row r="43" spans="2:20" ht="51" x14ac:dyDescent="0.25">
      <c r="O43" s="22"/>
      <c r="P43" s="22"/>
    </row>
    <row r="45" spans="2:20" x14ac:dyDescent="0.25">
      <c r="N45" s="34"/>
    </row>
    <row r="46" spans="2:20" x14ac:dyDescent="0.25">
      <c r="N46" s="34"/>
    </row>
  </sheetData>
  <sheetProtection sheet="1" objects="1" scenarios="1" selectLockedCells="1"/>
  <mergeCells count="9">
    <mergeCell ref="D5:D6"/>
    <mergeCell ref="D3:D4"/>
    <mergeCell ref="O38:P39"/>
    <mergeCell ref="N45:N46"/>
    <mergeCell ref="C10:D11"/>
    <mergeCell ref="O32:O33"/>
    <mergeCell ref="N34:T34"/>
    <mergeCell ref="O35:P35"/>
    <mergeCell ref="O36:P37"/>
  </mergeCells>
  <conditionalFormatting sqref="C13:D39">
    <cfRule type="expression" dxfId="4" priority="53">
      <formula>($AI5)&lt;=($D$3)</formula>
    </cfRule>
    <cfRule type="expression" dxfId="3" priority="54">
      <formula>($AI5)&gt;($D$3)</formula>
    </cfRule>
  </conditionalFormatting>
  <conditionalFormatting sqref="D3 D5">
    <cfRule type="containsBlanks" dxfId="2" priority="1">
      <formula>LEN(TRIM(D3))=0</formula>
    </cfRule>
  </conditionalFormatting>
  <conditionalFormatting sqref="AI5:AI31">
    <cfRule type="expression" dxfId="1" priority="57">
      <formula>($AI5)&lt;=($D$3)</formula>
    </cfRule>
    <cfRule type="expression" dxfId="0" priority="58">
      <formula>($AI5)&gt;($D$3)</formula>
    </cfRule>
  </conditionalFormatting>
  <pageMargins left="0.70866141732283472" right="0.70866141732283472" top="0.74803149606299213" bottom="0.74803149606299213" header="0.31496062992125984" footer="0.31496062992125984"/>
  <pageSetup paperSize="9" scale="58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LAF1</vt:lpstr>
      <vt:lpstr>'LAF1'!Oblasť_tlače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Juza</dc:creator>
  <cp:lastModifiedBy>Ján Fuksa</cp:lastModifiedBy>
  <cp:lastPrinted>2023-07-03T10:21:19Z</cp:lastPrinted>
  <dcterms:created xsi:type="dcterms:W3CDTF">2023-06-06T09:21:51Z</dcterms:created>
  <dcterms:modified xsi:type="dcterms:W3CDTF">2024-07-12T09:45:45Z</dcterms:modified>
</cp:coreProperties>
</file>