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DDA169C6-1400-4063-B5C5-BD85285486EF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FD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9" l="1"/>
  <c r="O27" i="19"/>
  <c r="L27" i="19"/>
  <c r="C13" i="19" l="1"/>
  <c r="D13" i="19" s="1"/>
  <c r="F27" i="19" s="1"/>
  <c r="AI5" i="19"/>
  <c r="AM4" i="19"/>
  <c r="AI28" i="19" s="1"/>
  <c r="C37" i="19" s="1"/>
  <c r="D37" i="19" s="1"/>
  <c r="AI23" i="19" l="1"/>
  <c r="C32" i="19" s="1"/>
  <c r="D32" i="19" s="1"/>
  <c r="AI30" i="19"/>
  <c r="C39" i="19" s="1"/>
  <c r="D39" i="19" s="1"/>
  <c r="C14" i="19"/>
  <c r="F20" i="19" s="1"/>
  <c r="AI15" i="19"/>
  <c r="C24" i="19" s="1"/>
  <c r="D24" i="19" s="1"/>
  <c r="AI22" i="19"/>
  <c r="C31" i="19" s="1"/>
  <c r="D31" i="19" s="1"/>
  <c r="AI26" i="19"/>
  <c r="C35" i="19" s="1"/>
  <c r="D35" i="19" s="1"/>
  <c r="AI31" i="19"/>
  <c r="F32" i="19"/>
  <c r="D14" i="19"/>
  <c r="F15" i="19" s="1"/>
  <c r="AI17" i="19"/>
  <c r="C26" i="19" s="1"/>
  <c r="D26" i="19" s="1"/>
  <c r="AI19" i="19"/>
  <c r="C28" i="19" s="1"/>
  <c r="D28" i="19" s="1"/>
  <c r="AI16" i="19"/>
  <c r="C25" i="19" s="1"/>
  <c r="D25" i="19" s="1"/>
  <c r="AI24" i="19"/>
  <c r="C33" i="19" s="1"/>
  <c r="D33" i="19" s="1"/>
  <c r="AI6" i="19"/>
  <c r="C15" i="19" s="1"/>
  <c r="D15" i="19" s="1"/>
  <c r="AI18" i="19"/>
  <c r="C27" i="19" s="1"/>
  <c r="D27" i="19" s="1"/>
  <c r="AI9" i="19"/>
  <c r="C18" i="19" s="1"/>
  <c r="D18" i="19" s="1"/>
  <c r="AI13" i="19"/>
  <c r="C22" i="19" s="1"/>
  <c r="D22" i="19" s="1"/>
  <c r="AI21" i="19"/>
  <c r="C30" i="19" s="1"/>
  <c r="D30" i="19" s="1"/>
  <c r="AI14" i="19"/>
  <c r="C23" i="19" s="1"/>
  <c r="D23" i="19" s="1"/>
  <c r="AI29" i="19"/>
  <c r="C38" i="19" s="1"/>
  <c r="D38" i="19" s="1"/>
  <c r="AI25" i="19"/>
  <c r="C34" i="19" s="1"/>
  <c r="D34" i="19" s="1"/>
  <c r="AI7" i="19"/>
  <c r="C16" i="19" s="1"/>
  <c r="D16" i="19" s="1"/>
  <c r="AI8" i="19"/>
  <c r="C17" i="19" s="1"/>
  <c r="D17" i="19" s="1"/>
  <c r="AI10" i="19"/>
  <c r="C19" i="19" s="1"/>
  <c r="D19" i="19" s="1"/>
  <c r="I35" i="19"/>
  <c r="I39" i="19" s="1"/>
  <c r="AI11" i="19"/>
  <c r="C20" i="19" s="1"/>
  <c r="D20" i="19" s="1"/>
  <c r="AI12" i="19"/>
  <c r="C21" i="19" s="1"/>
  <c r="D21" i="19" s="1"/>
  <c r="AI27" i="19"/>
  <c r="C36" i="19" s="1"/>
  <c r="D36" i="19" s="1"/>
  <c r="AI20" i="19"/>
  <c r="C29" i="19" s="1"/>
  <c r="D29" i="19" s="1"/>
</calcChain>
</file>

<file path=xl/sharedStrings.xml><?xml version="1.0" encoding="utf-8"?>
<sst xmlns="http://schemas.openxmlformats.org/spreadsheetml/2006/main" count="30" uniqueCount="26">
  <si>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</si>
  <si>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</si>
  <si>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</si>
  <si>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</si>
  <si>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</si>
  <si>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</si>
  <si>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</si>
  <si>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</si>
  <si>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</si>
  <si>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</si>
  <si>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</si>
  <si>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</si>
  <si>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</si>
  <si>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</si>
  <si>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</si>
  <si>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Kód</t>
  </si>
  <si>
    <t>Počet</t>
  </si>
  <si>
    <t>Dĺžka (výška)</t>
  </si>
  <si>
    <t>AL-UT21-6</t>
  </si>
  <si>
    <t>AL-U21-6</t>
  </si>
  <si>
    <t>E1-3S4.2x19</t>
  </si>
  <si>
    <t>E1-4S4.2x19</t>
  </si>
  <si>
    <t>Pre „U“ profil</t>
  </si>
  <si>
    <t>Pre „UT“ profil</t>
  </si>
  <si>
    <t>AL-LAFD</t>
  </si>
  <si>
    <t>Drážka 1(mm)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</si>
</sst>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>
          <a:endCxn id="35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2" name="Rovná spojovacia šípka 31">
          <a:extLst>
            <a:ext uri="{FF2B5EF4-FFF2-40B4-BE49-F238E27FC236}">
              <a16:creationId xmlns:a16="http://schemas.microsoft.com/office/drawing/2014/main" id="{02BA91C6-FAF9-420E-A950-F693A28991E0}"/>
            </a:ext>
          </a:extLst>
        </xdr:cNvPr>
        <xdr:cNvCxnSpPr>
          <a:endCxn id="35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AL-LAFD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3340157</xdr:colOff>
      <xdr:row>32</xdr:row>
      <xdr:rowOff>31124</xdr:rowOff>
    </xdr:from>
    <xdr:to>
      <xdr:col>12</xdr:col>
      <xdr:colOff>1050258</xdr:colOff>
      <xdr:row>33</xdr:row>
      <xdr:rowOff>174380</xdr:rowOff>
    </xdr:to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86A13FF9-FF92-4808-8C89-12ECDD528F15}"/>
            </a:ext>
          </a:extLst>
        </xdr:cNvPr>
        <xdr:cNvSpPr txBox="1"/>
      </xdr:nvSpPr>
      <xdr:spPr>
        <a:xfrm>
          <a:off x="9693332" y="6612899"/>
          <a:ext cx="601590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Reálne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903410</xdr:colOff>
      <xdr:row>3</xdr:row>
      <xdr:rowOff>87190</xdr:rowOff>
    </xdr:from>
    <xdr:to>
      <xdr:col>17</xdr:col>
      <xdr:colOff>1609725</xdr:colOff>
      <xdr:row>11</xdr:row>
      <xdr:rowOff>42626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6105310" y="592015"/>
          <a:ext cx="5678365" cy="1631836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AL-LAFD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31</xdr:row>
      <xdr:rowOff>153097</xdr:rowOff>
    </xdr:from>
    <xdr:to>
      <xdr:col>5</xdr:col>
      <xdr:colOff>194921</xdr:colOff>
      <xdr:row>31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19</xdr:row>
      <xdr:rowOff>104973</xdr:rowOff>
    </xdr:from>
    <xdr:to>
      <xdr:col>5</xdr:col>
      <xdr:colOff>145133</xdr:colOff>
      <xdr:row>19</xdr:row>
      <xdr:rowOff>104973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5280" y="4381698"/>
          <a:ext cx="437478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26</xdr:row>
      <xdr:rowOff>129049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402997" y="2438751"/>
          <a:ext cx="0" cy="299971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31</xdr:row>
      <xdr:rowOff>157976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46708" y="2552978"/>
          <a:ext cx="0" cy="3961193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843603</xdr:colOff>
      <xdr:row>13</xdr:row>
      <xdr:rowOff>179473</xdr:rowOff>
    </xdr:from>
    <xdr:to>
      <xdr:col>4</xdr:col>
      <xdr:colOff>436684</xdr:colOff>
      <xdr:row>13</xdr:row>
      <xdr:rowOff>179473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39003" y="2779798"/>
          <a:ext cx="144093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858097</xdr:colOff>
      <xdr:row>13</xdr:row>
      <xdr:rowOff>49627</xdr:rowOff>
    </xdr:from>
    <xdr:to>
      <xdr:col>4</xdr:col>
      <xdr:colOff>635977</xdr:colOff>
      <xdr:row>13</xdr:row>
      <xdr:rowOff>49627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77422" y="2649952"/>
          <a:ext cx="70180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167169</xdr:rowOff>
    </xdr:from>
    <xdr:to>
      <xdr:col>4</xdr:col>
      <xdr:colOff>429820</xdr:colOff>
      <xdr:row>19</xdr:row>
      <xdr:rowOff>108858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75791" y="2801512"/>
          <a:ext cx="0" cy="1215317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40468</xdr:rowOff>
    </xdr:from>
    <xdr:to>
      <xdr:col>4</xdr:col>
      <xdr:colOff>636964</xdr:colOff>
      <xdr:row>14</xdr:row>
      <xdr:rowOff>90854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0214" y="2640793"/>
          <a:ext cx="0" cy="25993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14</xdr:row>
      <xdr:rowOff>82837</xdr:rowOff>
    </xdr:from>
    <xdr:to>
      <xdr:col>5</xdr:col>
      <xdr:colOff>142202</xdr:colOff>
      <xdr:row>14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26</xdr:row>
      <xdr:rowOff>126763</xdr:rowOff>
    </xdr:from>
    <xdr:to>
      <xdr:col>5</xdr:col>
      <xdr:colOff>148478</xdr:colOff>
      <xdr:row>26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554395</xdr:colOff>
      <xdr:row>57</xdr:row>
      <xdr:rowOff>66675</xdr:rowOff>
    </xdr:from>
    <xdr:to>
      <xdr:col>12</xdr:col>
      <xdr:colOff>434133</xdr:colOff>
      <xdr:row>67</xdr:row>
      <xdr:rowOff>50926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438" y="11745153"/>
          <a:ext cx="8733847" cy="2054903"/>
        </a:xfrm>
        <a:prstGeom prst="rect">
          <a:avLst/>
        </a:prstGeom>
      </xdr:spPr>
    </xdr:pic>
    <xdr:clientData/>
  </xdr:twoCellAnchor>
  <xdr:twoCellAnchor editAs="oneCell">
    <xdr:from>
      <xdr:col>4</xdr:col>
      <xdr:colOff>406646</xdr:colOff>
      <xdr:row>60</xdr:row>
      <xdr:rowOff>85122</xdr:rowOff>
    </xdr:from>
    <xdr:to>
      <xdr:col>6</xdr:col>
      <xdr:colOff>1759195</xdr:colOff>
      <xdr:row>65</xdr:row>
      <xdr:rowOff>169250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49896" y="12709410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125068</xdr:colOff>
      <xdr:row>60</xdr:row>
      <xdr:rowOff>147541</xdr:rowOff>
    </xdr:from>
    <xdr:to>
      <xdr:col>3</xdr:col>
      <xdr:colOff>593685</xdr:colOff>
      <xdr:row>67</xdr:row>
      <xdr:rowOff>49697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94" y="12447215"/>
          <a:ext cx="2605530" cy="1351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375872</xdr:colOff>
      <xdr:row>46</xdr:row>
      <xdr:rowOff>138608</xdr:rowOff>
    </xdr:from>
    <xdr:to>
      <xdr:col>6</xdr:col>
      <xdr:colOff>1728421</xdr:colOff>
      <xdr:row>52</xdr:row>
      <xdr:rowOff>10256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19122" y="9788166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104776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492403</xdr:colOff>
      <xdr:row>19</xdr:row>
      <xdr:rowOff>160268</xdr:rowOff>
    </xdr:from>
    <xdr:to>
      <xdr:col>7</xdr:col>
      <xdr:colOff>3243557</xdr:colOff>
      <xdr:row>42</xdr:row>
      <xdr:rowOff>85093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442A8D8-CB8B-4959-66C2-4DD862364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3446" y="3970268"/>
          <a:ext cx="2751154" cy="4687325"/>
        </a:xfrm>
        <a:prstGeom prst="rect">
          <a:avLst/>
        </a:prstGeom>
      </xdr:spPr>
    </xdr:pic>
    <xdr:clientData/>
  </xdr:twoCellAnchor>
  <xdr:twoCellAnchor editAs="oneCell">
    <xdr:from>
      <xdr:col>5</xdr:col>
      <xdr:colOff>294032</xdr:colOff>
      <xdr:row>7</xdr:row>
      <xdr:rowOff>77901</xdr:rowOff>
    </xdr:from>
    <xdr:to>
      <xdr:col>7</xdr:col>
      <xdr:colOff>598832</xdr:colOff>
      <xdr:row>37</xdr:row>
      <xdr:rowOff>42543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D2BCD0B4-11AB-0C02-D542-0A37244C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3728" y="1403118"/>
          <a:ext cx="2806147" cy="6176599"/>
        </a:xfrm>
        <a:prstGeom prst="rect">
          <a:avLst/>
        </a:prstGeom>
      </xdr:spPr>
    </xdr:pic>
    <xdr:clientData/>
  </xdr:twoCellAnchor>
  <xdr:twoCellAnchor editAs="oneCell">
    <xdr:from>
      <xdr:col>14</xdr:col>
      <xdr:colOff>886239</xdr:colOff>
      <xdr:row>17</xdr:row>
      <xdr:rowOff>207064</xdr:rowOff>
    </xdr:from>
    <xdr:to>
      <xdr:col>15</xdr:col>
      <xdr:colOff>790160</xdr:colOff>
      <xdr:row>24</xdr:row>
      <xdr:rowOff>202094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2A3E2992-F742-6EC1-9E17-DC7B82CC6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5891" y="3602934"/>
          <a:ext cx="1444486" cy="1444486"/>
        </a:xfrm>
        <a:prstGeom prst="rect">
          <a:avLst/>
        </a:prstGeom>
      </xdr:spPr>
    </xdr:pic>
    <xdr:clientData/>
  </xdr:twoCellAnchor>
  <xdr:twoCellAnchor editAs="oneCell">
    <xdr:from>
      <xdr:col>9</xdr:col>
      <xdr:colOff>1317847</xdr:colOff>
      <xdr:row>1</xdr:row>
      <xdr:rowOff>166565</xdr:rowOff>
    </xdr:from>
    <xdr:to>
      <xdr:col>14</xdr:col>
      <xdr:colOff>1366630</xdr:colOff>
      <xdr:row>14</xdr:row>
      <xdr:rowOff>130848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0C4D0C48-5BC7-FF04-E7F9-8DFFDFA42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3586" y="249391"/>
          <a:ext cx="4852696" cy="2656131"/>
        </a:xfrm>
        <a:prstGeom prst="rect">
          <a:avLst/>
        </a:prstGeom>
      </xdr:spPr>
    </xdr:pic>
    <xdr:clientData/>
  </xdr:twoCellAnchor>
  <xdr:twoCellAnchor editAs="oneCell">
    <xdr:from>
      <xdr:col>7</xdr:col>
      <xdr:colOff>554935</xdr:colOff>
      <xdr:row>46</xdr:row>
      <xdr:rowOff>82826</xdr:rowOff>
    </xdr:from>
    <xdr:to>
      <xdr:col>12</xdr:col>
      <xdr:colOff>446484</xdr:colOff>
      <xdr:row>56</xdr:row>
      <xdr:rowOff>112904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D90EDA9D-4934-B04F-D0D0-B9583D0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0966" y="9542342"/>
          <a:ext cx="8737893" cy="2113671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171449</xdr:colOff>
      <xdr:row>31</xdr:row>
      <xdr:rowOff>9525</xdr:rowOff>
    </xdr:from>
    <xdr:to>
      <xdr:col>17</xdr:col>
      <xdr:colOff>875795</xdr:colOff>
      <xdr:row>42</xdr:row>
      <xdr:rowOff>19693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40A76B6D-DBBA-A104-8779-02FB1353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16399" y="6381750"/>
          <a:ext cx="4133346" cy="2315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M46"/>
  <sheetViews>
    <sheetView showGridLines="0" tabSelected="1" zoomScaleNormal="100" workbookViewId="0">
      <selection activeCell="D7" sqref="D7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51.2851562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2" width="31.140625" style="1"/>
    <col min="33" max="40" width="0" style="1" hidden="1" customWidth="1"/>
    <col min="41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42">
        <v>2000</v>
      </c>
      <c r="E3" s="9"/>
    </row>
    <row r="4" spans="2:39" ht="16.5" customHeight="1" thickBot="1" x14ac:dyDescent="0.25">
      <c r="B4" s="16" t="s">
        <v>14</v>
      </c>
      <c r="C4" s="17" t="s">
        <v>11</v>
      </c>
      <c r="D4" s="43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8.4526315789473632</v>
      </c>
    </row>
    <row r="5" spans="2:39" ht="16.5" customHeight="1" thickBot="1" x14ac:dyDescent="0.25">
      <c r="B5" s="18" t="s">
        <v>8</v>
      </c>
      <c r="C5" s="19" t="s">
        <v>13</v>
      </c>
      <c r="D5" s="44">
        <v>20</v>
      </c>
      <c r="E5" s="9"/>
      <c r="AG5" s="14" t="s">
        <v>0</v>
      </c>
      <c r="AI5" s="6">
        <f>AG6</f>
        <v>108.03</v>
      </c>
    </row>
    <row r="6" spans="2:39" ht="16.5" customHeight="1" thickBot="1" x14ac:dyDescent="0.3">
      <c r="B6" s="15"/>
      <c r="C6" s="15"/>
      <c r="D6" s="45"/>
      <c r="E6" s="9"/>
      <c r="AG6" s="14">
        <v>108.03</v>
      </c>
      <c r="AI6" s="8">
        <f t="shared" ref="AI6:AI31" si="0">(B14*$AG$6)-(B13*$AM$4)</f>
        <v>207.60736842105263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307.18473684210528</v>
      </c>
    </row>
    <row r="8" spans="2:39" ht="16.5" customHeight="1" x14ac:dyDescent="0.2">
      <c r="AG8" s="14">
        <v>31.72</v>
      </c>
      <c r="AI8" s="8">
        <f t="shared" si="0"/>
        <v>406.76210526315793</v>
      </c>
    </row>
    <row r="9" spans="2:39" ht="16.5" customHeight="1" thickBot="1" x14ac:dyDescent="0.25">
      <c r="AG9" s="14" t="s">
        <v>2</v>
      </c>
      <c r="AI9" s="8">
        <f t="shared" si="0"/>
        <v>506.33947368421053</v>
      </c>
    </row>
    <row r="10" spans="2:39" ht="16.5" customHeight="1" x14ac:dyDescent="0.2">
      <c r="C10" s="46" t="s">
        <v>7</v>
      </c>
      <c r="D10" s="47"/>
      <c r="E10" s="2"/>
      <c r="AG10" s="14">
        <v>43.28</v>
      </c>
      <c r="AI10" s="8">
        <f t="shared" si="0"/>
        <v>605.9168421052633</v>
      </c>
    </row>
    <row r="11" spans="2:39" ht="16.5" customHeight="1" thickBot="1" x14ac:dyDescent="0.25">
      <c r="C11" s="48"/>
      <c r="D11" s="49"/>
      <c r="E11" s="2"/>
      <c r="AG11" s="14" t="s">
        <v>4</v>
      </c>
      <c r="AI11" s="8">
        <f t="shared" si="0"/>
        <v>705.4942105263159</v>
      </c>
    </row>
    <row r="12" spans="2:39" ht="16.5" customHeight="1" thickBot="1" x14ac:dyDescent="0.25">
      <c r="B12" s="3" t="s">
        <v>5</v>
      </c>
      <c r="C12" s="4" t="s">
        <v>25</v>
      </c>
      <c r="D12" s="4" t="s">
        <v>25</v>
      </c>
      <c r="E12" s="2"/>
      <c r="AG12" s="14">
        <v>22</v>
      </c>
      <c r="AI12" s="8">
        <f t="shared" si="0"/>
        <v>805.07157894736849</v>
      </c>
    </row>
    <row r="13" spans="2:39" ht="16.5" customHeight="1" x14ac:dyDescent="0.2">
      <c r="B13" s="5">
        <v>1</v>
      </c>
      <c r="C13" s="6">
        <f>$AG$8</f>
        <v>31.72</v>
      </c>
      <c r="D13" s="6">
        <f t="shared" ref="D13:D39" si="1">C13+$AG$10</f>
        <v>75</v>
      </c>
      <c r="E13" s="2"/>
      <c r="AI13" s="8">
        <f t="shared" si="0"/>
        <v>904.64894736842109</v>
      </c>
    </row>
    <row r="14" spans="2:39" ht="16.5" customHeight="1" x14ac:dyDescent="0.2">
      <c r="B14" s="7">
        <v>2</v>
      </c>
      <c r="C14" s="8">
        <f t="shared" ref="C14:C39" si="2">$AG$8+AI5-$AM$4</f>
        <v>131.29736842105262</v>
      </c>
      <c r="D14" s="8">
        <f t="shared" si="1"/>
        <v>174.57736842105263</v>
      </c>
      <c r="E14" s="2"/>
      <c r="AI14" s="8">
        <f t="shared" si="0"/>
        <v>1004.2263157894737</v>
      </c>
    </row>
    <row r="15" spans="2:39" ht="16.5" customHeight="1" x14ac:dyDescent="0.2">
      <c r="B15" s="7">
        <v>3</v>
      </c>
      <c r="C15" s="8">
        <f t="shared" si="2"/>
        <v>230.87473684210525</v>
      </c>
      <c r="D15" s="8">
        <f t="shared" si="1"/>
        <v>274.15473684210525</v>
      </c>
      <c r="E15" s="2"/>
      <c r="F15" s="20">
        <f>D14</f>
        <v>174.57736842105263</v>
      </c>
      <c r="AI15" s="8">
        <f t="shared" si="0"/>
        <v>1103.8036842105264</v>
      </c>
    </row>
    <row r="16" spans="2:39" ht="16.5" customHeight="1" thickBot="1" x14ac:dyDescent="0.25">
      <c r="B16" s="7">
        <v>4</v>
      </c>
      <c r="C16" s="8">
        <f t="shared" si="2"/>
        <v>330.45210526315793</v>
      </c>
      <c r="D16" s="8">
        <f t="shared" si="1"/>
        <v>373.73210526315791</v>
      </c>
      <c r="E16" s="2"/>
      <c r="Q16" s="25"/>
      <c r="AI16" s="8">
        <f t="shared" si="0"/>
        <v>1203.3810526315792</v>
      </c>
    </row>
    <row r="17" spans="2:35" ht="16.5" customHeight="1" thickBot="1" x14ac:dyDescent="0.25">
      <c r="B17" s="7">
        <v>5</v>
      </c>
      <c r="C17" s="8">
        <f t="shared" si="2"/>
        <v>430.02947368421053</v>
      </c>
      <c r="D17" s="8">
        <f t="shared" si="1"/>
        <v>473.3094736842105</v>
      </c>
      <c r="E17" s="2"/>
      <c r="F17" s="2"/>
      <c r="L17" s="54" t="s">
        <v>15</v>
      </c>
      <c r="M17" s="55"/>
      <c r="N17" s="29"/>
      <c r="O17" s="54" t="s">
        <v>15</v>
      </c>
      <c r="P17" s="55"/>
      <c r="AI17" s="8">
        <f t="shared" si="0"/>
        <v>1302.9584210526318</v>
      </c>
    </row>
    <row r="18" spans="2:35" ht="16.5" customHeight="1" thickBot="1" x14ac:dyDescent="0.25">
      <c r="B18" s="7">
        <v>6</v>
      </c>
      <c r="C18" s="8">
        <f t="shared" si="2"/>
        <v>529.60684210526313</v>
      </c>
      <c r="D18" s="8">
        <f t="shared" si="1"/>
        <v>572.8868421052631</v>
      </c>
      <c r="E18" s="2"/>
      <c r="L18" s="24" t="s">
        <v>18</v>
      </c>
      <c r="M18" s="24" t="s">
        <v>19</v>
      </c>
      <c r="N18" s="29"/>
      <c r="O18" s="54" t="s">
        <v>24</v>
      </c>
      <c r="P18" s="55"/>
      <c r="AI18" s="8">
        <f t="shared" si="0"/>
        <v>1402.5357894736844</v>
      </c>
    </row>
    <row r="19" spans="2:35" ht="16.5" customHeight="1" x14ac:dyDescent="0.2">
      <c r="B19" s="7">
        <v>7</v>
      </c>
      <c r="C19" s="8">
        <f t="shared" si="2"/>
        <v>629.18421052631595</v>
      </c>
      <c r="D19" s="8">
        <f t="shared" si="1"/>
        <v>672.46421052631592</v>
      </c>
      <c r="E19" s="2"/>
      <c r="L19" s="30"/>
      <c r="M19" s="31"/>
      <c r="N19" s="29"/>
      <c r="O19" s="32"/>
      <c r="P19" s="31"/>
      <c r="AI19" s="8">
        <f t="shared" si="0"/>
        <v>1502.113157894737</v>
      </c>
    </row>
    <row r="20" spans="2:35" ht="16.5" customHeight="1" x14ac:dyDescent="0.2">
      <c r="B20" s="7">
        <v>8</v>
      </c>
      <c r="C20" s="8">
        <f t="shared" si="2"/>
        <v>728.76157894736855</v>
      </c>
      <c r="D20" s="8">
        <f t="shared" si="1"/>
        <v>772.04157894736852</v>
      </c>
      <c r="E20" s="2"/>
      <c r="F20" s="22">
        <f>C14</f>
        <v>131.29736842105262</v>
      </c>
      <c r="L20" s="33"/>
      <c r="M20" s="31"/>
      <c r="N20" s="29"/>
      <c r="O20" s="32"/>
      <c r="P20" s="31"/>
      <c r="AI20" s="8">
        <f t="shared" si="0"/>
        <v>1601.6905263157896</v>
      </c>
    </row>
    <row r="21" spans="2:35" ht="16.5" customHeight="1" x14ac:dyDescent="0.2">
      <c r="B21" s="7">
        <v>9</v>
      </c>
      <c r="C21" s="8">
        <f t="shared" si="2"/>
        <v>828.33894736842115</v>
      </c>
      <c r="D21" s="8">
        <f t="shared" si="1"/>
        <v>871.61894736842112</v>
      </c>
      <c r="E21" s="2"/>
      <c r="L21" s="33"/>
      <c r="M21" s="31"/>
      <c r="N21" s="29"/>
      <c r="O21" s="32"/>
      <c r="P21" s="31"/>
      <c r="AI21" s="8">
        <f t="shared" si="0"/>
        <v>1701.2678947368422</v>
      </c>
    </row>
    <row r="22" spans="2:35" ht="16.5" customHeight="1" x14ac:dyDescent="0.2">
      <c r="B22" s="7">
        <v>10</v>
      </c>
      <c r="C22" s="8">
        <f t="shared" si="2"/>
        <v>927.91631578947374</v>
      </c>
      <c r="D22" s="8">
        <f t="shared" si="1"/>
        <v>971.19631578947372</v>
      </c>
      <c r="L22" s="33"/>
      <c r="M22" s="31"/>
      <c r="N22" s="29"/>
      <c r="O22" s="32"/>
      <c r="P22" s="31"/>
      <c r="AI22" s="8">
        <f t="shared" si="0"/>
        <v>1800.8452631578948</v>
      </c>
    </row>
    <row r="23" spans="2:35" ht="16.5" customHeight="1" x14ac:dyDescent="0.2">
      <c r="B23" s="7">
        <v>11</v>
      </c>
      <c r="C23" s="8">
        <f t="shared" si="2"/>
        <v>1027.4936842105262</v>
      </c>
      <c r="D23" s="8">
        <f t="shared" si="1"/>
        <v>1070.7736842105262</v>
      </c>
      <c r="L23" s="33"/>
      <c r="M23" s="31"/>
      <c r="N23" s="29"/>
      <c r="O23" s="32"/>
      <c r="P23" s="31"/>
      <c r="AI23" s="8">
        <f t="shared" si="0"/>
        <v>1900.4226315789476</v>
      </c>
    </row>
    <row r="24" spans="2:35" ht="16.5" customHeight="1" x14ac:dyDescent="0.2">
      <c r="B24" s="7">
        <v>12</v>
      </c>
      <c r="C24" s="8">
        <f t="shared" si="2"/>
        <v>1127.0710526315791</v>
      </c>
      <c r="D24" s="8">
        <f t="shared" si="1"/>
        <v>1170.351052631579</v>
      </c>
      <c r="L24" s="33"/>
      <c r="M24" s="31"/>
      <c r="N24" s="29"/>
      <c r="O24" s="32"/>
      <c r="P24" s="31"/>
      <c r="AI24" s="8">
        <f t="shared" si="0"/>
        <v>2000</v>
      </c>
    </row>
    <row r="25" spans="2:35" ht="16.5" customHeight="1" thickBot="1" x14ac:dyDescent="0.25">
      <c r="B25" s="7">
        <v>13</v>
      </c>
      <c r="C25" s="8">
        <f t="shared" si="2"/>
        <v>1226.6484210526319</v>
      </c>
      <c r="D25" s="8">
        <f t="shared" si="1"/>
        <v>1269.9284210526318</v>
      </c>
      <c r="L25" s="34"/>
      <c r="M25" s="31"/>
      <c r="N25" s="29"/>
      <c r="O25" s="32"/>
      <c r="P25" s="31"/>
      <c r="Q25" s="29"/>
      <c r="AI25" s="8">
        <f t="shared" si="0"/>
        <v>2099.5773684210531</v>
      </c>
    </row>
    <row r="26" spans="2:35" ht="16.5" customHeight="1" thickBot="1" x14ac:dyDescent="0.25">
      <c r="B26" s="7">
        <v>14</v>
      </c>
      <c r="C26" s="8">
        <f t="shared" si="2"/>
        <v>1326.2257894736845</v>
      </c>
      <c r="D26" s="8">
        <f t="shared" si="1"/>
        <v>1369.5057894736844</v>
      </c>
      <c r="L26" s="54" t="s">
        <v>17</v>
      </c>
      <c r="M26" s="55"/>
      <c r="N26" s="29"/>
      <c r="O26" s="54" t="s">
        <v>16</v>
      </c>
      <c r="P26" s="55"/>
      <c r="Q26" s="29"/>
      <c r="AI26" s="8">
        <f t="shared" si="0"/>
        <v>2199.1547368421052</v>
      </c>
    </row>
    <row r="27" spans="2:35" ht="16.5" customHeight="1" thickBot="1" x14ac:dyDescent="0.25">
      <c r="B27" s="7">
        <v>15</v>
      </c>
      <c r="C27" s="8">
        <f t="shared" si="2"/>
        <v>1425.8031578947371</v>
      </c>
      <c r="D27" s="8">
        <f t="shared" si="1"/>
        <v>1469.083157894737</v>
      </c>
      <c r="F27" s="23">
        <f>D13</f>
        <v>75</v>
      </c>
      <c r="L27" s="54" t="str">
        <f>D3&amp; "mm"</f>
        <v>2000mm</v>
      </c>
      <c r="M27" s="55"/>
      <c r="N27" s="29"/>
      <c r="O27" s="54" t="str">
        <f>D5&amp; "ks"</f>
        <v>20ks</v>
      </c>
      <c r="P27" s="55"/>
      <c r="AI27" s="8">
        <f t="shared" si="0"/>
        <v>2298.7321052631582</v>
      </c>
    </row>
    <row r="28" spans="2:35" ht="16.5" customHeight="1" x14ac:dyDescent="0.2">
      <c r="B28" s="7">
        <v>16</v>
      </c>
      <c r="C28" s="8">
        <f t="shared" si="2"/>
        <v>1525.3805263157897</v>
      </c>
      <c r="D28" s="8">
        <f t="shared" si="1"/>
        <v>1568.6605263157896</v>
      </c>
      <c r="AI28" s="8">
        <f t="shared" si="0"/>
        <v>2398.3094736842108</v>
      </c>
    </row>
    <row r="29" spans="2:35" ht="16.5" customHeight="1" x14ac:dyDescent="0.2">
      <c r="B29" s="7">
        <v>17</v>
      </c>
      <c r="C29" s="8">
        <f t="shared" si="2"/>
        <v>1624.9578947368423</v>
      </c>
      <c r="D29" s="8">
        <f t="shared" si="1"/>
        <v>1668.2378947368422</v>
      </c>
      <c r="AI29" s="8">
        <f t="shared" si="0"/>
        <v>2497.8868421052634</v>
      </c>
    </row>
    <row r="30" spans="2:35" ht="16.5" customHeight="1" x14ac:dyDescent="0.2">
      <c r="B30" s="7">
        <v>18</v>
      </c>
      <c r="C30" s="8">
        <f t="shared" si="2"/>
        <v>1724.5352631578949</v>
      </c>
      <c r="D30" s="8">
        <f t="shared" si="1"/>
        <v>1767.8152631578948</v>
      </c>
      <c r="AI30" s="8">
        <f t="shared" si="0"/>
        <v>2597.464210526316</v>
      </c>
    </row>
    <row r="31" spans="2:35" ht="16.5" customHeight="1" thickBot="1" x14ac:dyDescent="0.25">
      <c r="B31" s="7">
        <v>19</v>
      </c>
      <c r="C31" s="8">
        <f t="shared" si="2"/>
        <v>1824.1126315789475</v>
      </c>
      <c r="D31" s="8">
        <f t="shared" si="1"/>
        <v>1867.3926315789474</v>
      </c>
      <c r="I31" s="21"/>
      <c r="AI31" s="8">
        <f t="shared" si="0"/>
        <v>2697.0415789473686</v>
      </c>
    </row>
    <row r="32" spans="2:35" ht="16.5" customHeight="1" thickBot="1" x14ac:dyDescent="0.25">
      <c r="B32" s="7">
        <v>20</v>
      </c>
      <c r="C32" s="8">
        <f t="shared" si="2"/>
        <v>1923.6900000000003</v>
      </c>
      <c r="D32" s="8">
        <f t="shared" si="1"/>
        <v>1966.9700000000003</v>
      </c>
      <c r="F32" s="23">
        <f>C13</f>
        <v>31.72</v>
      </c>
      <c r="L32" s="54" t="s">
        <v>15</v>
      </c>
      <c r="M32" s="55"/>
    </row>
    <row r="33" spans="2:17" ht="16.5" customHeight="1" thickBot="1" x14ac:dyDescent="0.25">
      <c r="B33" s="7">
        <v>21</v>
      </c>
      <c r="C33" s="8">
        <f t="shared" si="2"/>
        <v>2023.2673684210527</v>
      </c>
      <c r="D33" s="8">
        <f t="shared" si="1"/>
        <v>2066.5473684210529</v>
      </c>
      <c r="L33" s="24" t="s">
        <v>23</v>
      </c>
      <c r="M33" s="24" t="s">
        <v>22</v>
      </c>
    </row>
    <row r="34" spans="2:17" ht="16.5" customHeight="1" thickBot="1" x14ac:dyDescent="0.25">
      <c r="B34" s="7">
        <v>22</v>
      </c>
      <c r="C34" s="8">
        <f t="shared" si="2"/>
        <v>2122.8447368421057</v>
      </c>
      <c r="D34" s="8">
        <f t="shared" si="1"/>
        <v>2166.1247368421059</v>
      </c>
      <c r="L34" s="24" t="s">
        <v>20</v>
      </c>
      <c r="M34" s="24" t="s">
        <v>21</v>
      </c>
    </row>
    <row r="35" spans="2:17" ht="16.5" customHeight="1" thickTop="1" x14ac:dyDescent="0.2">
      <c r="B35" s="7">
        <v>23</v>
      </c>
      <c r="C35" s="8">
        <f t="shared" si="2"/>
        <v>2222.4221052631578</v>
      </c>
      <c r="D35" s="8">
        <f t="shared" si="1"/>
        <v>2265.702105263158</v>
      </c>
      <c r="I35" s="50">
        <f>AM4</f>
        <v>8.4526315789473632</v>
      </c>
      <c r="L35" s="27"/>
      <c r="M35" s="26"/>
    </row>
    <row r="36" spans="2:17" ht="16.5" customHeight="1" thickBot="1" x14ac:dyDescent="0.25">
      <c r="B36" s="7">
        <v>24</v>
      </c>
      <c r="C36" s="8">
        <f t="shared" si="2"/>
        <v>2321.9994736842109</v>
      </c>
      <c r="D36" s="8">
        <f t="shared" si="1"/>
        <v>2365.2794736842111</v>
      </c>
      <c r="I36" s="51"/>
      <c r="L36" s="27"/>
      <c r="M36" s="26"/>
    </row>
    <row r="37" spans="2:17" ht="16.5" customHeight="1" thickTop="1" x14ac:dyDescent="0.2">
      <c r="B37" s="7">
        <v>25</v>
      </c>
      <c r="C37" s="8">
        <f t="shared" si="2"/>
        <v>2421.5768421052635</v>
      </c>
      <c r="D37" s="8">
        <f t="shared" si="1"/>
        <v>2464.8568421052637</v>
      </c>
      <c r="L37" s="27"/>
      <c r="M37" s="26"/>
    </row>
    <row r="38" spans="2:17" ht="16.5" customHeight="1" x14ac:dyDescent="0.2">
      <c r="B38" s="7">
        <v>26</v>
      </c>
      <c r="C38" s="8">
        <f t="shared" si="2"/>
        <v>2521.1542105263161</v>
      </c>
      <c r="D38" s="8">
        <f t="shared" si="1"/>
        <v>2564.4342105263163</v>
      </c>
      <c r="I38" s="52" t="s">
        <v>12</v>
      </c>
      <c r="J38" s="53"/>
      <c r="L38" s="27"/>
      <c r="M38" s="26"/>
    </row>
    <row r="39" spans="2:17" ht="16.5" customHeight="1" x14ac:dyDescent="0.2">
      <c r="B39" s="7">
        <v>27</v>
      </c>
      <c r="C39" s="8">
        <f t="shared" si="2"/>
        <v>2620.7315789473687</v>
      </c>
      <c r="D39" s="8">
        <f t="shared" si="1"/>
        <v>2664.0115789473689</v>
      </c>
      <c r="I39" s="36" t="str">
        <f>IF(I35&gt;=(AG12), "Prekročený maximálny počet lamiel!", "")</f>
        <v/>
      </c>
      <c r="J39" s="37"/>
      <c r="L39" s="27"/>
      <c r="M39" s="26"/>
    </row>
    <row r="40" spans="2:17" ht="16.5" customHeight="1" thickBot="1" x14ac:dyDescent="0.25">
      <c r="I40" s="38"/>
      <c r="J40" s="39"/>
      <c r="L40" s="28"/>
      <c r="M40" s="26"/>
    </row>
    <row r="41" spans="2:17" ht="16.5" customHeight="1" thickBot="1" x14ac:dyDescent="0.25">
      <c r="I41" s="38"/>
      <c r="J41" s="39"/>
      <c r="L41" s="54" t="s">
        <v>16</v>
      </c>
      <c r="M41" s="55"/>
    </row>
    <row r="42" spans="2:17" ht="16.5" customHeight="1" thickBot="1" x14ac:dyDescent="0.25">
      <c r="I42" s="40"/>
      <c r="J42" s="41"/>
      <c r="L42" s="54" t="str">
        <f>(D5*4)&amp; "ks"</f>
        <v>80ks</v>
      </c>
      <c r="M42" s="55"/>
    </row>
    <row r="45" spans="2:17" ht="16.5" customHeight="1" x14ac:dyDescent="0.2">
      <c r="N45" s="35"/>
      <c r="Q45" s="35"/>
    </row>
    <row r="46" spans="2:17" ht="16.5" customHeight="1" x14ac:dyDescent="0.2">
      <c r="N46" s="35"/>
      <c r="Q46" s="35"/>
    </row>
  </sheetData>
  <sheetProtection sheet="1" objects="1" scenarios="1"/>
  <mergeCells count="18">
    <mergeCell ref="L27:M27"/>
    <mergeCell ref="O27:P27"/>
    <mergeCell ref="Q45:Q46"/>
    <mergeCell ref="I39:J42"/>
    <mergeCell ref="N45:N46"/>
    <mergeCell ref="D3:D4"/>
    <mergeCell ref="D5:D6"/>
    <mergeCell ref="C10:D11"/>
    <mergeCell ref="I35:I36"/>
    <mergeCell ref="I38:J38"/>
    <mergeCell ref="L17:M17"/>
    <mergeCell ref="L32:M32"/>
    <mergeCell ref="L41:M41"/>
    <mergeCell ref="L42:M42"/>
    <mergeCell ref="O17:P17"/>
    <mergeCell ref="O18:P18"/>
    <mergeCell ref="L26:M26"/>
    <mergeCell ref="O26:P2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LAFD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2024-10-10T07:22:36Z</dcterms:modified>
</cp:coreProperties>
</file>