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F1\SK\"/>
    </mc:Choice>
  </mc:AlternateContent>
  <xr:revisionPtr revIDLastSave="0" documentId="13_ncr:1_{071D28F6-3863-4958-9A18-578A7D7B9B5D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0" r:id="rId1"/>
  </sheets>
  <definedNames>
    <definedName name="_xlnm.Print_Area" localSheetId="0">'LAF1'!$B$10:$D$39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D13" i="10" s="1"/>
  <c r="F18" i="10" s="1"/>
  <c r="AI5" i="10"/>
  <c r="AM4" i="10"/>
  <c r="AI6" i="10" s="1"/>
  <c r="C15" i="10" s="1"/>
  <c r="D15" i="10" s="1"/>
  <c r="C14" i="10" l="1"/>
  <c r="D14" i="10" s="1"/>
  <c r="F12" i="10" s="1"/>
  <c r="F19" i="10"/>
  <c r="AI21" i="10"/>
  <c r="C30" i="10" s="1"/>
  <c r="D30" i="10" s="1"/>
  <c r="AI25" i="10"/>
  <c r="C34" i="10" s="1"/>
  <c r="D34" i="10" s="1"/>
  <c r="AI29" i="10"/>
  <c r="C38" i="10" s="1"/>
  <c r="D38" i="10" s="1"/>
  <c r="AI8" i="10"/>
  <c r="C17" i="10" s="1"/>
  <c r="D17" i="10" s="1"/>
  <c r="AI14" i="10"/>
  <c r="C23" i="10" s="1"/>
  <c r="D23" i="10" s="1"/>
  <c r="AI7" i="10"/>
  <c r="C16" i="10" s="1"/>
  <c r="D16" i="10" s="1"/>
  <c r="AI9" i="10"/>
  <c r="C18" i="10" s="1"/>
  <c r="D18" i="10" s="1"/>
  <c r="AI18" i="10"/>
  <c r="C27" i="10" s="1"/>
  <c r="D27" i="10" s="1"/>
  <c r="AI10" i="10"/>
  <c r="C19" i="10" s="1"/>
  <c r="D19" i="10" s="1"/>
  <c r="AI22" i="10"/>
  <c r="C31" i="10" s="1"/>
  <c r="D31" i="10" s="1"/>
  <c r="AI26" i="10"/>
  <c r="C35" i="10" s="1"/>
  <c r="D35" i="10" s="1"/>
  <c r="AI30" i="10"/>
  <c r="C39" i="10" s="1"/>
  <c r="D39" i="10" s="1"/>
  <c r="AI11" i="10"/>
  <c r="C20" i="10" s="1"/>
  <c r="D20" i="10" s="1"/>
  <c r="AI15" i="10"/>
  <c r="C24" i="10" s="1"/>
  <c r="D24" i="10" s="1"/>
  <c r="AI19" i="10"/>
  <c r="C28" i="10" s="1"/>
  <c r="D28" i="10" s="1"/>
  <c r="AI12" i="10"/>
  <c r="C21" i="10" s="1"/>
  <c r="D21" i="10" s="1"/>
  <c r="AI23" i="10"/>
  <c r="C32" i="10" s="1"/>
  <c r="D32" i="10" s="1"/>
  <c r="AI27" i="10"/>
  <c r="C36" i="10" s="1"/>
  <c r="D36" i="10" s="1"/>
  <c r="AI31" i="10"/>
  <c r="AI16" i="10"/>
  <c r="C25" i="10" s="1"/>
  <c r="D25" i="10" s="1"/>
  <c r="AI13" i="10"/>
  <c r="C22" i="10" s="1"/>
  <c r="D22" i="10" s="1"/>
  <c r="AI20" i="10"/>
  <c r="C29" i="10" s="1"/>
  <c r="D29" i="10" s="1"/>
  <c r="AI24" i="10"/>
  <c r="C33" i="10" s="1"/>
  <c r="D33" i="10" s="1"/>
  <c r="AI28" i="10"/>
  <c r="C37" i="10" s="1"/>
  <c r="D37" i="10" s="1"/>
  <c r="O32" i="10"/>
  <c r="AI17" i="10"/>
  <c r="C26" i="10" s="1"/>
  <c r="D26" i="10" s="1"/>
  <c r="F13" i="10" l="1"/>
  <c r="O38" i="10"/>
  <c r="O36" i="10"/>
</calcChain>
</file>

<file path=xl/sharedStrings.xml><?xml version="1.0" encoding="utf-8"?>
<sst xmlns="http://schemas.openxmlformats.org/spreadsheetml/2006/main" count="17" uniqueCount="16">
  <si>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</si>
  <si>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</si>
  <si>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</si>
  <si>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</si>
  <si>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</si>
  <si>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</si>
  <si>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</si>
  <si>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</si>
  <si>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</si>
  <si>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</si>
  <si>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</si>
  <si>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</si>
  <si>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</si>
  <si>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</si>
  <si>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</si>
  <si>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Drážka 3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</si>
</sst>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4" fillId="6" borderId="0" xfId="0" applyFont="1" applyFill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3" fillId="5" borderId="22" xfId="0" applyFont="1" applyFill="1" applyBorder="1" applyAlignment="1" applyProtection="1">
      <alignment horizontal="center" vertical="center"/>
      <protection locked="0"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/>
      <protection hidden="1"/>
    </xf>
    <xf numFmtId="0" fontId="7" fillId="0" borderId="20" xfId="0" applyFont="1" applyBorder="1" applyAlignment="1" applyProtection="1">
      <alignment horizontal="left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1183972</xdr:colOff>
      <xdr:row>14</xdr:row>
      <xdr:rowOff>224519</xdr:rowOff>
    </xdr:from>
    <xdr:to>
      <xdr:col>11</xdr:col>
      <xdr:colOff>153959</xdr:colOff>
      <xdr:row>15</xdr:row>
      <xdr:rowOff>428022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D1BDE68F-142F-409F-9589-04CA2A1AA328}"/>
            </a:ext>
          </a:extLst>
        </xdr:cNvPr>
        <xdr:cNvSpPr txBox="1"/>
      </xdr:nvSpPr>
      <xdr:spPr>
        <a:xfrm>
          <a:off x="15212936" y="6347733"/>
          <a:ext cx="2848023" cy="78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600" b="1"/>
            <a:t>Hrana</a:t>
          </a:r>
          <a:r>
            <a:rPr lang="sk-SK" sz="2600" b="1" baseline="0"/>
            <a:t> 1. lamely</a:t>
          </a:r>
          <a:endParaRPr lang="sk-SK" sz="26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05714375-7449-4B2F-9764-9A1C671CD06C}"/>
            </a:ext>
          </a:extLst>
        </xdr:cNvPr>
        <xdr:cNvCxnSpPr/>
      </xdr:nvCxnSpPr>
      <xdr:spPr>
        <a:xfrm flipV="1">
          <a:off x="10467975" y="1161184"/>
          <a:ext cx="4097482" cy="63731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E8CC0B8-F9E6-4843-A7B6-7432AC51F238}"/>
            </a:ext>
          </a:extLst>
        </xdr:cNvPr>
        <xdr:cNvSpPr txBox="1"/>
      </xdr:nvSpPr>
      <xdr:spPr>
        <a:xfrm>
          <a:off x="13763287" y="2189833"/>
          <a:ext cx="5959685" cy="822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Ľavý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0E16A555-49A4-4694-A7A2-7600ECF2FAFA}"/>
            </a:ext>
          </a:extLst>
        </xdr:cNvPr>
        <xdr:cNvCxnSpPr/>
      </xdr:nvCxnSpPr>
      <xdr:spPr>
        <a:xfrm flipV="1">
          <a:off x="10488658" y="1161184"/>
          <a:ext cx="4076799" cy="74381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1195311</xdr:colOff>
      <xdr:row>6</xdr:row>
      <xdr:rowOff>156874</xdr:rowOff>
    </xdr:from>
    <xdr:to>
      <xdr:col>11</xdr:col>
      <xdr:colOff>389300</xdr:colOff>
      <xdr:row>9</xdr:row>
      <xdr:rowOff>190092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866FFF28-3492-48C3-B0BF-6870737FA879}"/>
            </a:ext>
          </a:extLst>
        </xdr:cNvPr>
        <xdr:cNvSpPr txBox="1"/>
      </xdr:nvSpPr>
      <xdr:spPr>
        <a:xfrm>
          <a:off x="15224275" y="2674195"/>
          <a:ext cx="3072025" cy="985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600" b="1"/>
            <a:t>Hrana</a:t>
          </a:r>
          <a:r>
            <a:rPr lang="sk-SK" sz="2600" b="1" baseline="0"/>
            <a:t> 2. lamely</a:t>
          </a:r>
          <a:endParaRPr lang="sk-SK" sz="2600" b="1"/>
        </a:p>
      </xdr:txBody>
    </xdr:sp>
    <xdr:clientData/>
  </xdr:twoCellAnchor>
  <xdr:twoCellAnchor>
    <xdr:from>
      <xdr:col>13</xdr:col>
      <xdr:colOff>773797</xdr:colOff>
      <xdr:row>1</xdr:row>
      <xdr:rowOff>284688</xdr:rowOff>
    </xdr:from>
    <xdr:to>
      <xdr:col>15</xdr:col>
      <xdr:colOff>734377</xdr:colOff>
      <xdr:row>33</xdr:row>
      <xdr:rowOff>404812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510CB2C-B467-4809-B389-866352932E35}"/>
            </a:ext>
          </a:extLst>
        </xdr:cNvPr>
        <xdr:cNvSpPr txBox="1"/>
      </xdr:nvSpPr>
      <xdr:spPr>
        <a:xfrm>
          <a:off x="20514360" y="475188"/>
          <a:ext cx="7461517" cy="1597924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/>
            <a:t>	Pre vypočítanie</a:t>
          </a:r>
          <a:r>
            <a:rPr lang="sk-SK" sz="3600" baseline="0"/>
            <a:t> rozostupov dier pre montáž lamiel doplníme do tabuľky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lamiel v "</a:t>
          </a:r>
          <a:r>
            <a:rPr lang="sk-SK" sz="3600" b="1" baseline="0"/>
            <a:t>U</a:t>
          </a:r>
          <a:r>
            <a:rPr lang="sk-SK" sz="3600" b="0" baseline="0"/>
            <a:t>" alebo </a:t>
          </a:r>
          <a:r>
            <a:rPr lang="sk-SK" sz="3600" b="1" baseline="0"/>
            <a:t>"UT"</a:t>
          </a:r>
          <a:r>
            <a:rPr lang="sk-SK" sz="3600" baseline="0"/>
            <a:t> profile.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Po zadaní hodnôt vidíme v tabuľke vypočítané hodnoty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rozostupov dier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sk-SK" sz="3600" baseline="0"/>
            <a:t>	Pri výplni </a:t>
          </a:r>
          <a:r>
            <a:rPr lang="sk-SK" sz="3600" b="1" baseline="0"/>
            <a:t>AL-LAF1</a:t>
          </a:r>
          <a:r>
            <a:rPr lang="sk-SK" sz="3600" baseline="0"/>
            <a:t> pre značenie otvorov a uchytenie lamiel na profily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tretiu</a:t>
          </a:r>
          <a:r>
            <a:rPr lang="sk-SK" sz="3600" baseline="0"/>
            <a:t> stredovú</a:t>
          </a:r>
          <a:r>
            <a:rPr lang="sk-SK" sz="3600" b="1" baseline="0">
              <a:solidFill>
                <a:srgbClr val="FF0000"/>
              </a:solidFill>
            </a:rPr>
            <a:t> </a:t>
          </a:r>
          <a:r>
            <a:rPr lang="sk-SK" sz="3600" baseline="0"/>
            <a:t>drážku, na ktorú značíme diery podľa hodnôt z tabuľky na zvolený počet lamiel a výšku profilov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	Z tabuľky vyberieme vypočítané hodnoty zo stĺpca "Drážka" a postupne podľa hodnôt značíme diery v príslušnej drážke až po poslednú lamelu. Diery značíme od začiatku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alebo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29</xdr:row>
      <xdr:rowOff>136248</xdr:rowOff>
    </xdr:from>
    <xdr:to>
      <xdr:col>15</xdr:col>
      <xdr:colOff>1362024</xdr:colOff>
      <xdr:row>30</xdr:row>
      <xdr:rowOff>404076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0FA3E87-1B53-40ED-B8D5-019CC5E1DF48}"/>
            </a:ext>
          </a:extLst>
        </xdr:cNvPr>
        <xdr:cNvSpPr txBox="1"/>
      </xdr:nvSpPr>
      <xdr:spPr>
        <a:xfrm>
          <a:off x="20974189" y="14223723"/>
          <a:ext cx="7686485" cy="76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Reálne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5</xdr:col>
      <xdr:colOff>910368</xdr:colOff>
      <xdr:row>38</xdr:row>
      <xdr:rowOff>593679</xdr:rowOff>
    </xdr:from>
    <xdr:to>
      <xdr:col>13</xdr:col>
      <xdr:colOff>718900</xdr:colOff>
      <xdr:row>41</xdr:row>
      <xdr:rowOff>300130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6AF40196-4078-4162-B35F-6C89F6F23220}"/>
            </a:ext>
          </a:extLst>
        </xdr:cNvPr>
        <xdr:cNvSpPr txBox="1"/>
      </xdr:nvSpPr>
      <xdr:spPr>
        <a:xfrm>
          <a:off x="12634777" y="19626361"/>
          <a:ext cx="7896123" cy="1628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prekrytia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C2C86C65-B386-4C8A-A2EA-253FC121BF2A}"/>
            </a:ext>
          </a:extLst>
        </xdr:cNvPr>
        <xdr:cNvSpPr txBox="1"/>
      </xdr:nvSpPr>
      <xdr:spPr>
        <a:xfrm>
          <a:off x="14673484" y="769252"/>
          <a:ext cx="5183011" cy="82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1925203</xdr:colOff>
      <xdr:row>12</xdr:row>
      <xdr:rowOff>245536</xdr:rowOff>
    </xdr:from>
    <xdr:to>
      <xdr:col>5</xdr:col>
      <xdr:colOff>231322</xdr:colOff>
      <xdr:row>17</xdr:row>
      <xdr:rowOff>307056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02BDC541-EDA9-4CAA-9C55-A64B77ED78D9}"/>
            </a:ext>
          </a:extLst>
        </xdr:cNvPr>
        <xdr:cNvSpPr/>
      </xdr:nvSpPr>
      <xdr:spPr>
        <a:xfrm>
          <a:off x="9373753" y="5227111"/>
          <a:ext cx="2563794" cy="2966645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396400</xdr:rowOff>
    </xdr:from>
    <xdr:to>
      <xdr:col>5</xdr:col>
      <xdr:colOff>201707</xdr:colOff>
      <xdr:row>18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A14022B6-B81D-4DB3-AB46-B26126182191}"/>
            </a:ext>
          </a:extLst>
        </xdr:cNvPr>
        <xdr:cNvSpPr/>
      </xdr:nvSpPr>
      <xdr:spPr>
        <a:xfrm>
          <a:off x="6409270" y="5472665"/>
          <a:ext cx="5502584" cy="3480835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5" name="Voľný tvar: obrazec 14">
          <a:extLst>
            <a:ext uri="{FF2B5EF4-FFF2-40B4-BE49-F238E27FC236}">
              <a16:creationId xmlns:a16="http://schemas.microsoft.com/office/drawing/2014/main" id="{F64644F2-32D1-45F7-B66A-47E33AC32EA9}"/>
            </a:ext>
          </a:extLst>
        </xdr:cNvPr>
        <xdr:cNvSpPr/>
      </xdr:nvSpPr>
      <xdr:spPr>
        <a:xfrm>
          <a:off x="9363349" y="4797063"/>
          <a:ext cx="2506163" cy="104965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16</xdr:col>
      <xdr:colOff>474018</xdr:colOff>
      <xdr:row>2</xdr:row>
      <xdr:rowOff>13140</xdr:rowOff>
    </xdr:from>
    <xdr:to>
      <xdr:col>29</xdr:col>
      <xdr:colOff>103908</xdr:colOff>
      <xdr:row>17</xdr:row>
      <xdr:rowOff>256571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D987A2D-FBE8-49EC-9A67-15D4C514E4D9}"/>
            </a:ext>
          </a:extLst>
        </xdr:cNvPr>
        <xdr:cNvSpPr txBox="1"/>
      </xdr:nvSpPr>
      <xdr:spPr>
        <a:xfrm>
          <a:off x="29759063" y="532685"/>
          <a:ext cx="11111845" cy="76209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 b="1" baseline="0"/>
            <a:t>	</a:t>
          </a:r>
          <a:r>
            <a:rPr lang="sk-SK" sz="3600" b="0" baseline="0"/>
            <a:t>Pri montáži lamiel </a:t>
          </a:r>
          <a:r>
            <a:rPr lang="sk-SK" sz="3600" b="1" baseline="0"/>
            <a:t>AL-LAF1 </a:t>
          </a:r>
          <a:r>
            <a:rPr lang="sk-SK" sz="3600" b="0" baseline="0"/>
            <a:t>nie</a:t>
          </a:r>
          <a:r>
            <a:rPr lang="sk-SK" sz="3600" b="1" baseline="0"/>
            <a:t> </a:t>
          </a:r>
          <a:r>
            <a:rPr lang="sk-SK" sz="3600" b="0" baseline="0"/>
            <a:t>je potrebné rozlišovať počas značenia dier pravý 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1688717</xdr:colOff>
      <xdr:row>6</xdr:row>
      <xdr:rowOff>205504</xdr:rowOff>
    </xdr:from>
    <xdr:to>
      <xdr:col>21</xdr:col>
      <xdr:colOff>616095</xdr:colOff>
      <xdr:row>9</xdr:row>
      <xdr:rowOff>81551</xdr:rowOff>
    </xdr:to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F191F12-14A7-44AC-BD1D-FD3C21692438}"/>
            </a:ext>
          </a:extLst>
        </xdr:cNvPr>
        <xdr:cNvSpPr txBox="1"/>
      </xdr:nvSpPr>
      <xdr:spPr>
        <a:xfrm>
          <a:off x="30906655" y="2729629"/>
          <a:ext cx="5594878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Ľavý</a:t>
          </a:r>
        </a:p>
      </xdr:txBody>
    </xdr:sp>
    <xdr:clientData/>
  </xdr:twoCellAnchor>
  <xdr:twoCellAnchor editAs="oneCell">
    <xdr:from>
      <xdr:col>4</xdr:col>
      <xdr:colOff>1270722</xdr:colOff>
      <xdr:row>24</xdr:row>
      <xdr:rowOff>333375</xdr:rowOff>
    </xdr:from>
    <xdr:to>
      <xdr:col>13</xdr:col>
      <xdr:colOff>1276840</xdr:colOff>
      <xdr:row>38</xdr:row>
      <xdr:rowOff>372340</xdr:rowOff>
    </xdr:to>
    <xdr:pic>
      <xdr:nvPicPr>
        <xdr:cNvPr id="30" name="Grafický objekt 29">
          <a:extLst>
            <a:ext uri="{FF2B5EF4-FFF2-40B4-BE49-F238E27FC236}">
              <a16:creationId xmlns:a16="http://schemas.microsoft.com/office/drawing/2014/main" id="{2CE9EB4E-C519-243F-887E-D025E123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09677" y="11919239"/>
          <a:ext cx="9479163" cy="7485783"/>
        </a:xfrm>
        <a:prstGeom prst="rect">
          <a:avLst/>
        </a:prstGeom>
      </xdr:spPr>
    </xdr:pic>
    <xdr:clientData/>
  </xdr:twoCellAnchor>
  <xdr:twoCellAnchor>
    <xdr:from>
      <xdr:col>2</xdr:col>
      <xdr:colOff>1815352</xdr:colOff>
      <xdr:row>12</xdr:row>
      <xdr:rowOff>324970</xdr:rowOff>
    </xdr:from>
    <xdr:to>
      <xdr:col>5</xdr:col>
      <xdr:colOff>134471</xdr:colOff>
      <xdr:row>13</xdr:row>
      <xdr:rowOff>459440</xdr:rowOff>
    </xdr:to>
    <xdr:sp macro="" textlink="">
      <xdr:nvSpPr>
        <xdr:cNvPr id="31" name="Voľný tvar: obrazec 30">
          <a:extLst>
            <a:ext uri="{FF2B5EF4-FFF2-40B4-BE49-F238E27FC236}">
              <a16:creationId xmlns:a16="http://schemas.microsoft.com/office/drawing/2014/main" id="{28AFCFEA-F0F5-2D4C-35DC-1ACB05068288}"/>
            </a:ext>
          </a:extLst>
        </xdr:cNvPr>
        <xdr:cNvSpPr/>
      </xdr:nvSpPr>
      <xdr:spPr>
        <a:xfrm>
          <a:off x="6398558" y="5401235"/>
          <a:ext cx="5446060" cy="717176"/>
        </a:xfrm>
        <a:custGeom>
          <a:avLst/>
          <a:gdLst>
            <a:gd name="connsiteX0" fmla="*/ 0 w 5423647"/>
            <a:gd name="connsiteY0" fmla="*/ 582706 h 582706"/>
            <a:gd name="connsiteX1" fmla="*/ 4975412 w 5423647"/>
            <a:gd name="connsiteY1" fmla="*/ 582706 h 582706"/>
            <a:gd name="connsiteX2" fmla="*/ 4975412 w 5423647"/>
            <a:gd name="connsiteY2" fmla="*/ 0 h 582706"/>
            <a:gd name="connsiteX3" fmla="*/ 5322794 w 5423647"/>
            <a:gd name="connsiteY3" fmla="*/ 0 h 582706"/>
            <a:gd name="connsiteX4" fmla="*/ 5423647 w 5423647"/>
            <a:gd name="connsiteY4" fmla="*/ 0 h 582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423647" h="582706">
              <a:moveTo>
                <a:pt x="0" y="582706"/>
              </a:moveTo>
              <a:lnTo>
                <a:pt x="4975412" y="582706"/>
              </a:lnTo>
              <a:lnTo>
                <a:pt x="4975412" y="0"/>
              </a:lnTo>
              <a:lnTo>
                <a:pt x="5322794" y="0"/>
              </a:lnTo>
              <a:lnTo>
                <a:pt x="5423647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</xdr:col>
      <xdr:colOff>2381251</xdr:colOff>
      <xdr:row>41</xdr:row>
      <xdr:rowOff>142875</xdr:rowOff>
    </xdr:from>
    <xdr:to>
      <xdr:col>3</xdr:col>
      <xdr:colOff>2810933</xdr:colOff>
      <xdr:row>58</xdr:row>
      <xdr:rowOff>95822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93033509-D0D8-7591-B2E4-1168A3183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1" y="21050250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476249</xdr:colOff>
      <xdr:row>40</xdr:row>
      <xdr:rowOff>404812</xdr:rowOff>
    </xdr:from>
    <xdr:to>
      <xdr:col>12</xdr:col>
      <xdr:colOff>129231</xdr:colOff>
      <xdr:row>57</xdr:row>
      <xdr:rowOff>95249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32AEF0F4-2C44-4D50-9CE8-B05D6DD9A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44374" y="20669250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</xdr:colOff>
      <xdr:row>41</xdr:row>
      <xdr:rowOff>23812</xdr:rowOff>
    </xdr:from>
    <xdr:to>
      <xdr:col>27</xdr:col>
      <xdr:colOff>412507</xdr:colOff>
      <xdr:row>60</xdr:row>
      <xdr:rowOff>47625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6560C743-E6D8-2F36-8707-51D2106DD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50250" y="20931187"/>
          <a:ext cx="18962445" cy="4548188"/>
        </a:xfrm>
        <a:prstGeom prst="rect">
          <a:avLst/>
        </a:prstGeom>
      </xdr:spPr>
    </xdr:pic>
    <xdr:clientData/>
  </xdr:twoCellAnchor>
  <xdr:twoCellAnchor editAs="oneCell">
    <xdr:from>
      <xdr:col>16</xdr:col>
      <xdr:colOff>738186</xdr:colOff>
      <xdr:row>19</xdr:row>
      <xdr:rowOff>389829</xdr:rowOff>
    </xdr:from>
    <xdr:to>
      <xdr:col>27</xdr:col>
      <xdr:colOff>404811</xdr:colOff>
      <xdr:row>33</xdr:row>
      <xdr:rowOff>497712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2205660B-B65B-B04D-1FA1-A8C0D13FA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6124" y="9438579"/>
          <a:ext cx="10048875" cy="7108758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7</xdr:row>
      <xdr:rowOff>75949</xdr:rowOff>
    </xdr:from>
    <xdr:to>
      <xdr:col>12</xdr:col>
      <xdr:colOff>190499</xdr:colOff>
      <xdr:row>22</xdr:row>
      <xdr:rowOff>49879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FA4B94AD-7D77-2C6E-12CA-B3B4D326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2981074"/>
          <a:ext cx="6810374" cy="7617743"/>
        </a:xfrm>
        <a:prstGeom prst="rect">
          <a:avLst/>
        </a:prstGeom>
      </xdr:spPr>
    </xdr:pic>
    <xdr:clientData/>
  </xdr:twoCellAnchor>
  <xdr:twoCellAnchor editAs="oneCell">
    <xdr:from>
      <xdr:col>16</xdr:col>
      <xdr:colOff>71436</xdr:colOff>
      <xdr:row>9</xdr:row>
      <xdr:rowOff>109020</xdr:rowOff>
    </xdr:from>
    <xdr:to>
      <xdr:col>44</xdr:col>
      <xdr:colOff>523874</xdr:colOff>
      <xdr:row>19</xdr:row>
      <xdr:rowOff>175305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830E4AF2-1225-9171-67AE-38E3B4EA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4" y="3633270"/>
          <a:ext cx="15168563" cy="5590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CC00-249F-440A-9097-199E6034CB81}">
  <sheetPr>
    <pageSetUpPr fitToPage="1"/>
  </sheetPr>
  <dimension ref="B2:AN46"/>
  <sheetViews>
    <sheetView showGridLines="0" tabSelected="1" zoomScale="40" zoomScaleNormal="40" workbookViewId="0">
      <selection activeCell="D3" sqref="D3:D4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41" width="0" style="1" hidden="1" customWidth="1"/>
    <col min="42" max="16384" width="9.140625" style="1"/>
  </cols>
  <sheetData>
    <row r="2" spans="2:39" ht="27" thickBot="1" x14ac:dyDescent="0.45">
      <c r="B2" s="23"/>
      <c r="C2" s="23"/>
      <c r="D2" s="23"/>
      <c r="E2" s="23"/>
    </row>
    <row r="3" spans="2:39" ht="27.75" thickTop="1" thickBot="1" x14ac:dyDescent="0.45">
      <c r="B3" s="8"/>
      <c r="C3" s="8"/>
      <c r="D3" s="29">
        <v>2000</v>
      </c>
      <c r="E3" s="23"/>
    </row>
    <row r="4" spans="2:39" ht="52.5" thickTop="1" thickBot="1" x14ac:dyDescent="0.45">
      <c r="B4" s="27" t="s">
        <v>14</v>
      </c>
      <c r="C4" s="26" t="s">
        <v>11</v>
      </c>
      <c r="D4" s="29"/>
      <c r="E4" s="23"/>
      <c r="AG4" s="2" t="s">
        <v>3</v>
      </c>
      <c r="AI4" s="4" t="s">
        <v>6</v>
      </c>
      <c r="AK4" s="9" t="s">
        <v>10</v>
      </c>
      <c r="AL4" s="9" t="s">
        <v>9</v>
      </c>
      <c r="AM4" s="7">
        <f>(D3-(AG6*D5))/(D5-1)*-1</f>
        <v>-0.64402105263156717</v>
      </c>
    </row>
    <row r="5" spans="2:39" ht="52.5" thickTop="1" thickBot="1" x14ac:dyDescent="0.45">
      <c r="B5" s="24" t="s">
        <v>8</v>
      </c>
      <c r="C5" s="25" t="s">
        <v>13</v>
      </c>
      <c r="D5" s="29">
        <v>20</v>
      </c>
      <c r="E5" s="23"/>
      <c r="AG5" s="3" t="s">
        <v>0</v>
      </c>
      <c r="AI5" s="5">
        <f>AG6</f>
        <v>99.388180000000006</v>
      </c>
    </row>
    <row r="6" spans="2:39" ht="27.75" thickTop="1" thickBot="1" x14ac:dyDescent="0.45">
      <c r="D6" s="29"/>
      <c r="E6" s="23"/>
      <c r="AG6" s="10">
        <v>99.388180000000006</v>
      </c>
      <c r="AI6" s="6">
        <f t="shared" ref="AI6:AI31" si="0">(B14*$AG$6)-(B13*$AM$4)</f>
        <v>199.42038105263157</v>
      </c>
    </row>
    <row r="7" spans="2:39" ht="27" thickTop="1" x14ac:dyDescent="0.4">
      <c r="B7" s="23"/>
      <c r="C7" s="23"/>
      <c r="D7" s="23"/>
      <c r="E7" s="23"/>
      <c r="AG7" s="3" t="s">
        <v>1</v>
      </c>
      <c r="AI7" s="6">
        <f t="shared" si="0"/>
        <v>299.4525821052631</v>
      </c>
    </row>
    <row r="8" spans="2:39" ht="26.25" x14ac:dyDescent="0.4">
      <c r="AG8" s="10">
        <v>42.217002999999998</v>
      </c>
      <c r="AI8" s="6">
        <f t="shared" si="0"/>
        <v>399.4847831578947</v>
      </c>
    </row>
    <row r="9" spans="2:39" ht="21.75" thickBot="1" x14ac:dyDescent="0.3">
      <c r="AG9" s="3" t="s">
        <v>2</v>
      </c>
      <c r="AI9" s="6">
        <f t="shared" si="0"/>
        <v>499.51698421052635</v>
      </c>
    </row>
    <row r="10" spans="2:39" ht="39" x14ac:dyDescent="0.6">
      <c r="B10" s="12"/>
      <c r="C10" s="35" t="s">
        <v>7</v>
      </c>
      <c r="D10" s="36"/>
      <c r="E10" s="18"/>
      <c r="F10" s="18"/>
      <c r="AG10" s="10">
        <v>14.954174999999999</v>
      </c>
      <c r="AI10" s="6">
        <f t="shared" si="0"/>
        <v>599.54918526315782</v>
      </c>
    </row>
    <row r="11" spans="2:39" ht="39.75" thickBot="1" x14ac:dyDescent="0.65">
      <c r="B11" s="12"/>
      <c r="C11" s="37"/>
      <c r="D11" s="38"/>
      <c r="E11" s="18"/>
      <c r="F11" s="18"/>
      <c r="AG11" s="3" t="s">
        <v>4</v>
      </c>
      <c r="AI11" s="6">
        <f t="shared" si="0"/>
        <v>699.58138631578936</v>
      </c>
    </row>
    <row r="12" spans="2:39" ht="46.5" thickBot="1" x14ac:dyDescent="0.75">
      <c r="B12" s="13" t="s">
        <v>5</v>
      </c>
      <c r="C12" s="28" t="s">
        <v>15</v>
      </c>
      <c r="D12" s="28" t="s">
        <v>15</v>
      </c>
      <c r="E12" s="18"/>
      <c r="F12" s="19">
        <f>D14</f>
        <v>157.20337905263156</v>
      </c>
      <c r="AG12" s="3">
        <v>70</v>
      </c>
      <c r="AI12" s="6">
        <f t="shared" si="0"/>
        <v>799.61358736842101</v>
      </c>
    </row>
    <row r="13" spans="2:39" ht="45.75" x14ac:dyDescent="0.7">
      <c r="B13" s="14">
        <v>1</v>
      </c>
      <c r="C13" s="15">
        <f>$AG$8</f>
        <v>42.217002999999998</v>
      </c>
      <c r="D13" s="15">
        <f t="shared" ref="D13:D39" si="1">C13+$AG$10</f>
        <v>57.171177999999998</v>
      </c>
      <c r="E13" s="18"/>
      <c r="F13" s="19">
        <f>C14</f>
        <v>142.24920405263157</v>
      </c>
      <c r="AI13" s="6">
        <f t="shared" si="0"/>
        <v>899.64578842105266</v>
      </c>
    </row>
    <row r="14" spans="2:39" ht="39" x14ac:dyDescent="0.4">
      <c r="B14" s="16">
        <v>2</v>
      </c>
      <c r="C14" s="17">
        <f t="shared" ref="C14:C39" si="2">$AG$8+AI5-$AM$4</f>
        <v>142.24920405263157</v>
      </c>
      <c r="D14" s="17">
        <f t="shared" si="1"/>
        <v>157.20337905263156</v>
      </c>
      <c r="E14" s="18"/>
      <c r="AI14" s="6">
        <f t="shared" si="0"/>
        <v>999.67798947368419</v>
      </c>
    </row>
    <row r="15" spans="2:39" ht="45.75" x14ac:dyDescent="0.7">
      <c r="B15" s="16">
        <v>3</v>
      </c>
      <c r="C15" s="17">
        <f t="shared" si="2"/>
        <v>242.28140510526313</v>
      </c>
      <c r="D15" s="17">
        <f t="shared" si="1"/>
        <v>257.23558010526313</v>
      </c>
      <c r="E15" s="18"/>
      <c r="F15" s="20"/>
      <c r="AI15" s="6">
        <f t="shared" si="0"/>
        <v>1099.7101905263157</v>
      </c>
    </row>
    <row r="16" spans="2:39" ht="45.75" x14ac:dyDescent="0.7">
      <c r="B16" s="16">
        <v>4</v>
      </c>
      <c r="C16" s="17">
        <f t="shared" si="2"/>
        <v>342.31360615789464</v>
      </c>
      <c r="D16" s="17">
        <f t="shared" si="1"/>
        <v>357.26778115789466</v>
      </c>
      <c r="E16" s="18"/>
      <c r="F16" s="20"/>
      <c r="AI16" s="6">
        <f t="shared" si="0"/>
        <v>1199.7423915789473</v>
      </c>
    </row>
    <row r="17" spans="2:35" ht="45.75" x14ac:dyDescent="0.7">
      <c r="B17" s="16">
        <v>5</v>
      </c>
      <c r="C17" s="17">
        <f t="shared" si="2"/>
        <v>442.34580721052623</v>
      </c>
      <c r="D17" s="17">
        <f t="shared" si="1"/>
        <v>457.29998221052625</v>
      </c>
      <c r="E17" s="18"/>
      <c r="F17" s="20"/>
      <c r="AI17" s="6">
        <f t="shared" si="0"/>
        <v>1299.7745926315788</v>
      </c>
    </row>
    <row r="18" spans="2:35" ht="45.75" x14ac:dyDescent="0.7">
      <c r="B18" s="16">
        <v>6</v>
      </c>
      <c r="C18" s="17">
        <f t="shared" si="2"/>
        <v>542.37800826315799</v>
      </c>
      <c r="D18" s="17">
        <f t="shared" si="1"/>
        <v>557.33218326315796</v>
      </c>
      <c r="E18" s="18"/>
      <c r="F18" s="19">
        <f>D13</f>
        <v>57.171177999999998</v>
      </c>
      <c r="AI18" s="6">
        <f t="shared" si="0"/>
        <v>1399.8067936842103</v>
      </c>
    </row>
    <row r="19" spans="2:35" ht="45.75" x14ac:dyDescent="0.7">
      <c r="B19" s="16">
        <v>7</v>
      </c>
      <c r="C19" s="17">
        <f t="shared" si="2"/>
        <v>642.41020931578942</v>
      </c>
      <c r="D19" s="17">
        <f t="shared" si="1"/>
        <v>657.36438431578938</v>
      </c>
      <c r="E19" s="18"/>
      <c r="F19" s="19">
        <f>C13</f>
        <v>42.217002999999998</v>
      </c>
      <c r="AI19" s="6">
        <f t="shared" si="0"/>
        <v>1499.8389947368421</v>
      </c>
    </row>
    <row r="20" spans="2:35" ht="39" x14ac:dyDescent="0.4">
      <c r="B20" s="16">
        <v>8</v>
      </c>
      <c r="C20" s="17">
        <f t="shared" si="2"/>
        <v>742.44241036842095</v>
      </c>
      <c r="D20" s="17">
        <f t="shared" si="1"/>
        <v>757.39658536842092</v>
      </c>
      <c r="E20" s="18"/>
      <c r="AI20" s="6">
        <f t="shared" si="0"/>
        <v>1599.8711957894736</v>
      </c>
    </row>
    <row r="21" spans="2:35" ht="39" x14ac:dyDescent="0.4">
      <c r="B21" s="16">
        <v>9</v>
      </c>
      <c r="C21" s="17">
        <f t="shared" si="2"/>
        <v>842.4746114210526</v>
      </c>
      <c r="D21" s="17">
        <f t="shared" si="1"/>
        <v>857.42878642105256</v>
      </c>
      <c r="E21" s="18"/>
      <c r="F21" s="18"/>
      <c r="AI21" s="6">
        <f t="shared" si="0"/>
        <v>1699.9033968421052</v>
      </c>
    </row>
    <row r="22" spans="2:35" ht="39" x14ac:dyDescent="0.25">
      <c r="B22" s="16">
        <v>10</v>
      </c>
      <c r="C22" s="17">
        <f t="shared" si="2"/>
        <v>942.50681247368425</v>
      </c>
      <c r="D22" s="17">
        <f t="shared" si="1"/>
        <v>957.46098747368421</v>
      </c>
      <c r="AI22" s="6">
        <f t="shared" si="0"/>
        <v>1799.9355978947367</v>
      </c>
    </row>
    <row r="23" spans="2:35" ht="39" x14ac:dyDescent="0.25">
      <c r="B23" s="16">
        <v>11</v>
      </c>
      <c r="C23" s="17">
        <f t="shared" si="2"/>
        <v>1042.5390135263158</v>
      </c>
      <c r="D23" s="17">
        <f t="shared" si="1"/>
        <v>1057.4931885263159</v>
      </c>
      <c r="AI23" s="6">
        <f t="shared" si="0"/>
        <v>1899.9677989473682</v>
      </c>
    </row>
    <row r="24" spans="2:35" ht="39" x14ac:dyDescent="0.25">
      <c r="B24" s="16">
        <v>12</v>
      </c>
      <c r="C24" s="17">
        <f t="shared" si="2"/>
        <v>1142.5712145789473</v>
      </c>
      <c r="D24" s="17">
        <f t="shared" si="1"/>
        <v>1157.5253895789474</v>
      </c>
      <c r="AI24" s="6">
        <f t="shared" si="0"/>
        <v>2000</v>
      </c>
    </row>
    <row r="25" spans="2:35" ht="39" x14ac:dyDescent="0.25">
      <c r="B25" s="16">
        <v>13</v>
      </c>
      <c r="C25" s="17">
        <f t="shared" si="2"/>
        <v>1242.6034156315789</v>
      </c>
      <c r="D25" s="17">
        <f t="shared" si="1"/>
        <v>1257.5575906315789</v>
      </c>
      <c r="AI25" s="6">
        <f t="shared" si="0"/>
        <v>2100.0322010526315</v>
      </c>
    </row>
    <row r="26" spans="2:35" ht="39" x14ac:dyDescent="0.25">
      <c r="B26" s="16">
        <v>14</v>
      </c>
      <c r="C26" s="17">
        <f t="shared" si="2"/>
        <v>1342.6356166842104</v>
      </c>
      <c r="D26" s="17">
        <f t="shared" si="1"/>
        <v>1357.5897916842105</v>
      </c>
      <c r="AI26" s="6">
        <f t="shared" si="0"/>
        <v>2200.0644021052631</v>
      </c>
    </row>
    <row r="27" spans="2:35" ht="39" x14ac:dyDescent="0.25">
      <c r="B27" s="16">
        <v>15</v>
      </c>
      <c r="C27" s="17">
        <f t="shared" si="2"/>
        <v>1442.6678177368419</v>
      </c>
      <c r="D27" s="17">
        <f t="shared" si="1"/>
        <v>1457.621992736842</v>
      </c>
      <c r="AI27" s="6">
        <f t="shared" si="0"/>
        <v>2300.0966031578946</v>
      </c>
    </row>
    <row r="28" spans="2:35" ht="39" x14ac:dyDescent="0.25">
      <c r="B28" s="16">
        <v>16</v>
      </c>
      <c r="C28" s="17">
        <f t="shared" si="2"/>
        <v>1542.7000187894737</v>
      </c>
      <c r="D28" s="17">
        <f t="shared" si="1"/>
        <v>1557.6541937894738</v>
      </c>
      <c r="AI28" s="6">
        <f t="shared" si="0"/>
        <v>2400.1288042105261</v>
      </c>
    </row>
    <row r="29" spans="2:35" ht="39" x14ac:dyDescent="0.25">
      <c r="B29" s="16">
        <v>17</v>
      </c>
      <c r="C29" s="17">
        <f t="shared" si="2"/>
        <v>1642.7322198421052</v>
      </c>
      <c r="D29" s="17">
        <f t="shared" si="1"/>
        <v>1657.6863948421053</v>
      </c>
      <c r="AI29" s="6">
        <f t="shared" si="0"/>
        <v>2500.1610052631577</v>
      </c>
    </row>
    <row r="30" spans="2:35" ht="39" x14ac:dyDescent="0.25">
      <c r="B30" s="16">
        <v>18</v>
      </c>
      <c r="C30" s="17">
        <f t="shared" si="2"/>
        <v>1742.7644208947368</v>
      </c>
      <c r="D30" s="17">
        <f t="shared" si="1"/>
        <v>1757.7185958947368</v>
      </c>
      <c r="AI30" s="6">
        <f t="shared" si="0"/>
        <v>2600.1932063157892</v>
      </c>
    </row>
    <row r="31" spans="2:35" ht="39.75" thickBot="1" x14ac:dyDescent="0.3">
      <c r="B31" s="16">
        <v>19</v>
      </c>
      <c r="C31" s="17">
        <f t="shared" si="2"/>
        <v>1842.7966219473683</v>
      </c>
      <c r="D31" s="17">
        <f t="shared" si="1"/>
        <v>1857.7507969473684</v>
      </c>
      <c r="AI31" s="6">
        <f t="shared" si="0"/>
        <v>2700.2254073684207</v>
      </c>
    </row>
    <row r="32" spans="2:35" ht="39.75" thickTop="1" x14ac:dyDescent="0.25">
      <c r="B32" s="16">
        <v>20</v>
      </c>
      <c r="C32" s="17">
        <f t="shared" si="2"/>
        <v>1942.8288229999998</v>
      </c>
      <c r="D32" s="17">
        <f t="shared" si="1"/>
        <v>1957.7829979999999</v>
      </c>
      <c r="O32" s="39">
        <f>AM4</f>
        <v>-0.64402105263156717</v>
      </c>
    </row>
    <row r="33" spans="2:20" ht="39.75" thickBot="1" x14ac:dyDescent="0.3">
      <c r="B33" s="16">
        <v>21</v>
      </c>
      <c r="C33" s="17">
        <f t="shared" si="2"/>
        <v>2042.8610240526316</v>
      </c>
      <c r="D33" s="17">
        <f t="shared" si="1"/>
        <v>2057.8151990526317</v>
      </c>
      <c r="O33" s="40"/>
    </row>
    <row r="34" spans="2:20" ht="39.75" thickTop="1" x14ac:dyDescent="0.25">
      <c r="B34" s="16">
        <v>22</v>
      </c>
      <c r="C34" s="17">
        <f t="shared" si="2"/>
        <v>2142.8932251052634</v>
      </c>
      <c r="D34" s="17">
        <f t="shared" si="1"/>
        <v>2157.8474001052632</v>
      </c>
      <c r="N34" s="41"/>
      <c r="O34" s="41"/>
      <c r="P34" s="41"/>
      <c r="Q34" s="41"/>
      <c r="R34" s="41"/>
      <c r="S34" s="41"/>
      <c r="T34" s="41"/>
    </row>
    <row r="35" spans="2:20" ht="39" x14ac:dyDescent="0.6">
      <c r="B35" s="16">
        <v>23</v>
      </c>
      <c r="C35" s="17">
        <f t="shared" si="2"/>
        <v>2242.9254261578949</v>
      </c>
      <c r="D35" s="17">
        <f t="shared" si="1"/>
        <v>2257.8796011578947</v>
      </c>
      <c r="O35" s="42" t="s">
        <v>12</v>
      </c>
      <c r="P35" s="43"/>
    </row>
    <row r="36" spans="2:20" ht="51" customHeight="1" x14ac:dyDescent="0.25">
      <c r="B36" s="16">
        <v>24</v>
      </c>
      <c r="C36" s="17">
        <f t="shared" si="2"/>
        <v>2342.9576272105264</v>
      </c>
      <c r="D36" s="17">
        <f t="shared" si="1"/>
        <v>2357.9118022105263</v>
      </c>
      <c r="O36" s="44" t="str">
        <f>IF(O32&gt;=(AG12), "Prekročený maximálny presah!", "")</f>
        <v/>
      </c>
      <c r="P36" s="45"/>
    </row>
    <row r="37" spans="2:20" ht="51" customHeight="1" x14ac:dyDescent="0.25">
      <c r="B37" s="16">
        <v>25</v>
      </c>
      <c r="C37" s="17">
        <f t="shared" si="2"/>
        <v>2442.989828263158</v>
      </c>
      <c r="D37" s="17">
        <f t="shared" si="1"/>
        <v>2457.9440032631578</v>
      </c>
      <c r="O37" s="30"/>
      <c r="P37" s="31"/>
    </row>
    <row r="38" spans="2:20" ht="51" customHeight="1" x14ac:dyDescent="0.25">
      <c r="B38" s="16">
        <v>26</v>
      </c>
      <c r="C38" s="17">
        <f t="shared" si="2"/>
        <v>2543.0220293157895</v>
      </c>
      <c r="D38" s="17">
        <f t="shared" si="1"/>
        <v>2557.9762043157893</v>
      </c>
      <c r="O38" s="30" t="str">
        <f>IF(O32&gt;=(AG12), "Znížte počet lamiel!", "")</f>
        <v/>
      </c>
      <c r="P38" s="31"/>
    </row>
    <row r="39" spans="2:20" ht="51" customHeight="1" x14ac:dyDescent="0.25">
      <c r="B39" s="16">
        <v>27</v>
      </c>
      <c r="C39" s="17">
        <f t="shared" si="2"/>
        <v>2643.054230368421</v>
      </c>
      <c r="D39" s="17">
        <f t="shared" si="1"/>
        <v>2658.0084053684209</v>
      </c>
      <c r="O39" s="32"/>
      <c r="P39" s="33"/>
    </row>
    <row r="40" spans="2:20" ht="51" x14ac:dyDescent="0.25">
      <c r="O40" s="21"/>
      <c r="P40" s="21"/>
    </row>
    <row r="41" spans="2:20" ht="51" x14ac:dyDescent="0.25">
      <c r="M41" s="11"/>
      <c r="O41" s="22"/>
      <c r="P41" s="22"/>
    </row>
    <row r="42" spans="2:20" ht="51" x14ac:dyDescent="0.25">
      <c r="O42" s="22"/>
      <c r="P42" s="22"/>
    </row>
    <row r="43" spans="2:20" ht="51" x14ac:dyDescent="0.25">
      <c r="O43" s="22"/>
      <c r="P43" s="22"/>
    </row>
    <row r="45" spans="2:20" x14ac:dyDescent="0.25">
      <c r="N45" s="34"/>
    </row>
    <row r="46" spans="2:20" x14ac:dyDescent="0.25">
      <c r="N46" s="34"/>
    </row>
  </sheetData>
  <sheetProtection sheet="1" objects="1" scenarios="1" selectLockedCells="1"/>
  <mergeCells count="9">
    <mergeCell ref="D5:D6"/>
    <mergeCell ref="D3:D4"/>
    <mergeCell ref="O38:P39"/>
    <mergeCell ref="N45:N46"/>
    <mergeCell ref="C10:D11"/>
    <mergeCell ref="O32:O33"/>
    <mergeCell ref="N34:T34"/>
    <mergeCell ref="O35:P35"/>
    <mergeCell ref="O36:P37"/>
  </mergeCells>
  <conditionalFormatting sqref="C13:D39">
    <cfRule type="expression" dxfId="4" priority="53">
      <formula>($AI5)&lt;=($D$3)</formula>
    </cfRule>
    <cfRule type="expression" dxfId="3" priority="54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57">
      <formula>($AI5)&lt;=($D$3)</formula>
    </cfRule>
    <cfRule type="expression" dxfId="0" priority="58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LAF1</vt:lpstr>
      <vt:lpstr>'LAF1'!Oblasť_tlače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2024-07-12T09:45:44Z</dcterms:modified>
</cp:coreProperties>
</file>