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S:\100. FUKSA\Tabulky vypočtu\LA05\CZ\"/>
    </mc:Choice>
  </mc:AlternateContent>
  <xr:revisionPtr revIDLastSave="0" documentId="13_ncr:1_{D8DCB511-5B10-456C-8F97-854D244CF925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UT29 LA05" sheetId="1" r:id="rId1"/>
  </sheets>
  <definedNames>
    <definedName name="_xlnm.Print_Area" localSheetId="0">'UT29 LA05'!$B$10:$D$39</definedName>
    <definedName name="Print_Area" localSheetId="0">'UT29 LA05'!$E$1:$H$30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" i="1" l="1"/>
  <c r="AM4" i="1"/>
  <c r="I32" i="1" s="1"/>
  <c r="I36" i="1" s="1"/>
  <c r="C13" i="1"/>
  <c r="D13" i="1" l="1"/>
  <c r="F18" i="1" s="1"/>
  <c r="F20" i="1"/>
  <c r="AI11" i="1"/>
  <c r="C20" i="1" s="1"/>
  <c r="D20" i="1" s="1"/>
  <c r="C14" i="1"/>
  <c r="AI22" i="1"/>
  <c r="C31" i="1" s="1"/>
  <c r="D31" i="1" s="1"/>
  <c r="AI21" i="1"/>
  <c r="C30" i="1" s="1"/>
  <c r="D30" i="1" s="1"/>
  <c r="AI30" i="1"/>
  <c r="C39" i="1" s="1"/>
  <c r="D39" i="1" s="1"/>
  <c r="AI10" i="1"/>
  <c r="C19" i="1" s="1"/>
  <c r="D19" i="1" s="1"/>
  <c r="AI9" i="1"/>
  <c r="C18" i="1" s="1"/>
  <c r="D18" i="1" s="1"/>
  <c r="AI20" i="1"/>
  <c r="C29" i="1" s="1"/>
  <c r="D29" i="1" s="1"/>
  <c r="AI19" i="1"/>
  <c r="C28" i="1" s="1"/>
  <c r="D28" i="1" s="1"/>
  <c r="AI18" i="1"/>
  <c r="C27" i="1" s="1"/>
  <c r="D27" i="1" s="1"/>
  <c r="AI28" i="1"/>
  <c r="C37" i="1" s="1"/>
  <c r="D37" i="1" s="1"/>
  <c r="AI15" i="1"/>
  <c r="C24" i="1" s="1"/>
  <c r="D24" i="1" s="1"/>
  <c r="AI12" i="1"/>
  <c r="C21" i="1" s="1"/>
  <c r="D21" i="1" s="1"/>
  <c r="AI6" i="1"/>
  <c r="C15" i="1" s="1"/>
  <c r="D15" i="1" s="1"/>
  <c r="AI8" i="1"/>
  <c r="C17" i="1" s="1"/>
  <c r="D17" i="1" s="1"/>
  <c r="AI31" i="1"/>
  <c r="AI7" i="1"/>
  <c r="C16" i="1" s="1"/>
  <c r="D16" i="1" s="1"/>
  <c r="AI29" i="1"/>
  <c r="C38" i="1" s="1"/>
  <c r="D38" i="1" s="1"/>
  <c r="AI17" i="1"/>
  <c r="C26" i="1" s="1"/>
  <c r="D26" i="1" s="1"/>
  <c r="AI16" i="1"/>
  <c r="C25" i="1" s="1"/>
  <c r="D25" i="1" s="1"/>
  <c r="AI27" i="1"/>
  <c r="C36" i="1" s="1"/>
  <c r="D36" i="1" s="1"/>
  <c r="AI26" i="1"/>
  <c r="C35" i="1" s="1"/>
  <c r="D35" i="1" s="1"/>
  <c r="AI14" i="1"/>
  <c r="C23" i="1" s="1"/>
  <c r="D23" i="1" s="1"/>
  <c r="AI25" i="1"/>
  <c r="C34" i="1" s="1"/>
  <c r="D34" i="1" s="1"/>
  <c r="AI13" i="1"/>
  <c r="C22" i="1" s="1"/>
  <c r="D22" i="1" s="1"/>
  <c r="AI24" i="1"/>
  <c r="C33" i="1" s="1"/>
  <c r="D33" i="1" s="1"/>
  <c r="AI23" i="1"/>
  <c r="C32" i="1" s="1"/>
  <c r="D32" i="1" s="1"/>
  <c r="D14" i="1" l="1"/>
  <c r="F12" i="1" s="1"/>
  <c r="F14" i="1"/>
</calcChain>
</file>

<file path=xl/sharedStrings.xml><?xml version="1.0" encoding="utf-8"?>
<sst xmlns="http://schemas.openxmlformats.org/spreadsheetml/2006/main" count="17" uniqueCount="16">
  <si>
    <t>výška lamely</t>
  </si>
  <si>
    <t>výška prvej diery</t>
  </si>
  <si>
    <t>ku dalsej diere</t>
  </si>
  <si>
    <t>konštanty</t>
  </si>
  <si>
    <t>maximálne prekrytie</t>
  </si>
  <si>
    <t>Lamela</t>
  </si>
  <si>
    <t>Výška</t>
  </si>
  <si>
    <t>mm</t>
  </si>
  <si>
    <t>Prekrytie</t>
  </si>
  <si>
    <t>[mm]</t>
  </si>
  <si>
    <t>Poznámka</t>
  </si>
  <si>
    <t>[ks ]</t>
  </si>
  <si>
    <r>
      <t>Výška "</t>
    </r>
    <r>
      <rPr>
        <b/>
        <sz val="12"/>
        <color theme="1"/>
        <rFont val="Calibri"/>
        <family val="2"/>
        <charset val="238"/>
        <scheme val="minor"/>
      </rPr>
      <t>UT</t>
    </r>
    <r>
      <rPr>
        <sz val="12"/>
        <color theme="1"/>
        <rFont val="Calibri"/>
        <family val="2"/>
        <charset val="238"/>
        <scheme val="minor"/>
      </rPr>
      <t>" profilu</t>
    </r>
  </si>
  <si>
    <t>Počet lamel</t>
  </si>
  <si>
    <t>Otvory v drážkach</t>
  </si>
  <si>
    <t>Drážka 2 [mm]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</si>
</sst>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 tint="4.9989318521683403E-2"/>
      <name val="Calibri"/>
      <family val="2"/>
      <charset val="238"/>
      <scheme val="minor"/>
    </font>
    <font>
      <b/>
      <sz val="20"/>
      <color rgb="FF92D05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6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Protection="1"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1" fontId="2" fillId="0" borderId="0" xfId="0" applyNumberFormat="1" applyFont="1" applyProtection="1">
      <protection hidden="1"/>
    </xf>
    <xf numFmtId="164" fontId="1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5" fillId="7" borderId="21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5" fillId="6" borderId="10" xfId="0" applyFont="1" applyFill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 hidden="1"/>
    </xf>
    <xf numFmtId="0" fontId="6" fillId="5" borderId="22" xfId="0" applyFont="1" applyFill="1" applyBorder="1" applyAlignment="1" applyProtection="1">
      <alignment horizontal="center" vertical="center"/>
      <protection locked="0" hidden="1"/>
    </xf>
    <xf numFmtId="0" fontId="6" fillId="5" borderId="23" xfId="0" applyFont="1" applyFill="1" applyBorder="1" applyAlignment="1" applyProtection="1">
      <alignment horizontal="center" vertical="center"/>
      <protection locked="0" hidden="1"/>
    </xf>
    <xf numFmtId="0" fontId="6" fillId="5" borderId="12" xfId="0" applyFont="1" applyFill="1" applyBorder="1" applyAlignment="1" applyProtection="1">
      <alignment horizontal="center" vertical="center"/>
      <protection locked="0" hidden="1"/>
    </xf>
    <xf numFmtId="0" fontId="2" fillId="7" borderId="9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0" fontId="2" fillId="7" borderId="7" xfId="0" applyFont="1" applyFill="1" applyBorder="1" applyAlignment="1" applyProtection="1">
      <alignment horizontal="center" vertical="center" wrapText="1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  <xf numFmtId="164" fontId="7" fillId="0" borderId="11" xfId="0" applyNumberFormat="1" applyFont="1" applyBorder="1" applyAlignment="1" applyProtection="1">
      <alignment horizontal="center" vertical="center"/>
      <protection hidden="1"/>
    </xf>
    <xf numFmtId="164" fontId="7" fillId="0" borderId="12" xfId="0" applyNumberFormat="1" applyFont="1" applyBorder="1" applyAlignment="1" applyProtection="1">
      <alignment horizontal="center" vertic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703384</xdr:colOff>
      <xdr:row>41</xdr:row>
      <xdr:rowOff>139604</xdr:rowOff>
    </xdr:from>
    <xdr:to>
      <xdr:col>7</xdr:col>
      <xdr:colOff>824191</xdr:colOff>
      <xdr:row>51</xdr:row>
      <xdr:rowOff>43227</xdr:rowOff>
    </xdr:to>
    <xdr:pic>
      <xdr:nvPicPr>
        <xdr:cNvPr id="8" name="Obrázok 7">
          <a:extLst>
            <a:ext uri="{FF2B5EF4-FFF2-40B4-BE49-F238E27FC236}">
              <a16:creationId xmlns:a16="http://schemas.microsoft.com/office/drawing/2014/main" id="{C8598ED7-9C70-4441-B355-C1A88EB56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46634" y="8726758"/>
          <a:ext cx="3329999" cy="2028431"/>
        </a:xfrm>
        <a:prstGeom prst="rect">
          <a:avLst/>
        </a:prstGeom>
      </xdr:spPr>
    </xdr:pic>
    <xdr:clientData/>
  </xdr:twoCellAnchor>
  <xdr:twoCellAnchor>
    <xdr:from>
      <xdr:col>4</xdr:col>
      <xdr:colOff>59121</xdr:colOff>
      <xdr:row>3</xdr:row>
      <xdr:rowOff>19707</xdr:rowOff>
    </xdr:from>
    <xdr:to>
      <xdr:col>6</xdr:col>
      <xdr:colOff>367801</xdr:colOff>
      <xdr:row>3</xdr:row>
      <xdr:rowOff>145098</xdr:rowOff>
    </xdr:to>
    <xdr:cxnSp macro="">
      <xdr:nvCxnSpPr>
        <xdr:cNvPr id="5" name="Rovná spojovacia šípka 4">
          <a:extLst>
            <a:ext uri="{FF2B5EF4-FFF2-40B4-BE49-F238E27FC236}">
              <a16:creationId xmlns:a16="http://schemas.microsoft.com/office/drawing/2014/main" id="{6AEB9E1E-5214-4098-9C2F-5CF935CE6B73}"/>
            </a:ext>
          </a:extLst>
        </xdr:cNvPr>
        <xdr:cNvCxnSpPr>
          <a:endCxn id="14" idx="1"/>
        </xdr:cNvCxnSpPr>
      </xdr:nvCxnSpPr>
      <xdr:spPr>
        <a:xfrm>
          <a:off x="3205655" y="525517"/>
          <a:ext cx="1445112" cy="125391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56284</xdr:colOff>
      <xdr:row>3</xdr:row>
      <xdr:rowOff>145098</xdr:rowOff>
    </xdr:from>
    <xdr:to>
      <xdr:col>6</xdr:col>
      <xdr:colOff>367801</xdr:colOff>
      <xdr:row>5</xdr:row>
      <xdr:rowOff>30306</xdr:rowOff>
    </xdr:to>
    <xdr:cxnSp macro="">
      <xdr:nvCxnSpPr>
        <xdr:cNvPr id="45" name="Rovná spojovacia šípka 44">
          <a:extLst>
            <a:ext uri="{FF2B5EF4-FFF2-40B4-BE49-F238E27FC236}">
              <a16:creationId xmlns:a16="http://schemas.microsoft.com/office/drawing/2014/main" id="{E49D4958-3DF7-4997-8781-30D1E2BBF953}"/>
            </a:ext>
          </a:extLst>
        </xdr:cNvPr>
        <xdr:cNvCxnSpPr>
          <a:endCxn id="14" idx="1"/>
        </xdr:cNvCxnSpPr>
      </xdr:nvCxnSpPr>
      <xdr:spPr>
        <a:xfrm flipV="1">
          <a:off x="3202818" y="650908"/>
          <a:ext cx="1447949" cy="305622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10117</xdr:colOff>
      <xdr:row>1</xdr:row>
      <xdr:rowOff>63423</xdr:rowOff>
    </xdr:from>
    <xdr:to>
      <xdr:col>9</xdr:col>
      <xdr:colOff>1000125</xdr:colOff>
      <xdr:row>28</xdr:row>
      <xdr:rowOff>47625</xdr:rowOff>
    </xdr:to>
    <xdr:sp macro="" textlink="">
      <xdr:nvSpPr>
        <xdr:cNvPr id="2" name="BlokTextu 1">
          <a:extLst>
            <a:ext uri="{FF2B5EF4-FFF2-40B4-BE49-F238E27FC236}">
              <a16:creationId xmlns:a16="http://schemas.microsoft.com/office/drawing/2014/main" id="{A2CA4104-1F71-42D8-B325-2D67567D0060}"/>
            </a:ext>
          </a:extLst>
        </xdr:cNvPr>
        <xdr:cNvSpPr txBox="1"/>
      </xdr:nvSpPr>
      <xdr:spPr>
        <a:xfrm>
          <a:off x="7477717" y="149148"/>
          <a:ext cx="3333158" cy="5642052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    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o výpočet roztečí děr pro montáž lamel doplníme do tabulky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"výšku UT profilu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 a požadovaný počet lamel v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 anebo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"UT"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profilu.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     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Po zadání hodnot uvidíme v tabulce vypočítané hodnoty </a:t>
          </a:r>
          <a:r>
            <a:rPr kumimoji="0" lang="cs-CZ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roztečí děr 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 </a:t>
          </a:r>
          <a:r>
            <a:rPr kumimoji="0" lang="cs-CZ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překrytí lamel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[mm].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     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U výplně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AL-LA05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pro vyznačení otvorů a uchycení lamel do profilů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AL-U29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a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AL-UT29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použijeme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rgbClr val="FF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druhou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drážku, 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na které si vyznačíme body pro otvory podle hodnot získaných z tabulky na zvolený počet lamel a výšku profilů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AL-U29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a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AL-UT29.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     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Z tabulky vybereme vypočítané hodnoty ze sloupce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"Drážka" 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 postupně podle hodnot vyznačíme body pro otvory v příslušné drážce až po poslední lamelu. Díry značíme od začátku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 anebo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UT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 profilu.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7</xdr:col>
      <xdr:colOff>1025185</xdr:colOff>
      <xdr:row>28</xdr:row>
      <xdr:rowOff>202574</xdr:rowOff>
    </xdr:from>
    <xdr:to>
      <xdr:col>9</xdr:col>
      <xdr:colOff>1278461</xdr:colOff>
      <xdr:row>30</xdr:row>
      <xdr:rowOff>136281</xdr:rowOff>
    </xdr:to>
    <xdr:sp macro="" textlink="">
      <xdr:nvSpPr>
        <xdr:cNvPr id="4" name="BlokTextu 3">
          <a:extLst>
            <a:ext uri="{FF2B5EF4-FFF2-40B4-BE49-F238E27FC236}">
              <a16:creationId xmlns:a16="http://schemas.microsoft.com/office/drawing/2014/main" id="{BD28C7E4-BA39-4A97-9F0C-F685AD2AD956}"/>
            </a:ext>
          </a:extLst>
        </xdr:cNvPr>
        <xdr:cNvSpPr txBox="1"/>
      </xdr:nvSpPr>
      <xdr:spPr>
        <a:xfrm>
          <a:off x="7378360" y="5946149"/>
          <a:ext cx="3710851" cy="35280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="1">
              <a:solidFill>
                <a:schemeClr val="tx1"/>
              </a:solidFill>
            </a:rPr>
            <a:t>Reálně (vypočítané)</a:t>
          </a:r>
          <a:r>
            <a:rPr lang="sk-SK" sz="1500" b="1" baseline="0">
              <a:solidFill>
                <a:schemeClr val="tx1"/>
              </a:solidFill>
            </a:rPr>
            <a:t> </a:t>
          </a:r>
          <a:r>
            <a:rPr lang="sk-SK" sz="1500" b="1">
              <a:solidFill>
                <a:schemeClr val="tx1"/>
              </a:solidFill>
            </a:rPr>
            <a:t>překrytí</a:t>
          </a:r>
        </a:p>
      </xdr:txBody>
    </xdr:sp>
    <xdr:clientData/>
  </xdr:twoCellAnchor>
  <xdr:twoCellAnchor>
    <xdr:from>
      <xdr:col>6</xdr:col>
      <xdr:colOff>367801</xdr:colOff>
      <xdr:row>2</xdr:row>
      <xdr:rowOff>79989</xdr:rowOff>
    </xdr:from>
    <xdr:to>
      <xdr:col>7</xdr:col>
      <xdr:colOff>1104900</xdr:colOff>
      <xdr:row>5</xdr:row>
      <xdr:rowOff>0</xdr:rowOff>
    </xdr:to>
    <xdr:sp macro="" textlink="">
      <xdr:nvSpPr>
        <xdr:cNvPr id="14" name="BlokTextu 13">
          <a:extLst>
            <a:ext uri="{FF2B5EF4-FFF2-40B4-BE49-F238E27FC236}">
              <a16:creationId xmlns:a16="http://schemas.microsoft.com/office/drawing/2014/main" id="{9E0972D9-D25A-46DD-B5D8-74F305914524}"/>
            </a:ext>
          </a:extLst>
        </xdr:cNvPr>
        <xdr:cNvSpPr txBox="1"/>
      </xdr:nvSpPr>
      <xdr:spPr>
        <a:xfrm>
          <a:off x="4644526" y="375264"/>
          <a:ext cx="2813549" cy="548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500" b="1">
              <a:solidFill>
                <a:srgbClr val="FF0000"/>
              </a:solidFill>
            </a:rPr>
            <a:t>Doplňte</a:t>
          </a:r>
          <a:r>
            <a:rPr lang="sk-SK" sz="2500" b="1" baseline="0">
              <a:solidFill>
                <a:srgbClr val="FF0000"/>
              </a:solidFill>
            </a:rPr>
            <a:t> hodnoty</a:t>
          </a:r>
          <a:endParaRPr lang="sk-SK" sz="2500" b="1">
            <a:solidFill>
              <a:srgbClr val="FF0000"/>
            </a:solidFill>
          </a:endParaRPr>
        </a:p>
      </xdr:txBody>
    </xdr:sp>
    <xdr:clientData/>
  </xdr:twoCellAnchor>
  <xdr:twoCellAnchor>
    <xdr:from>
      <xdr:col>3</xdr:col>
      <xdr:colOff>655320</xdr:colOff>
      <xdr:row>12</xdr:row>
      <xdr:rowOff>106680</xdr:rowOff>
    </xdr:from>
    <xdr:to>
      <xdr:col>5</xdr:col>
      <xdr:colOff>217170</xdr:colOff>
      <xdr:row>17</xdr:row>
      <xdr:rowOff>167640</xdr:rowOff>
    </xdr:to>
    <xdr:sp macro="" textlink="">
      <xdr:nvSpPr>
        <xdr:cNvPr id="78" name="Voľný tvar: obrazec 77">
          <a:extLst>
            <a:ext uri="{FF2B5EF4-FFF2-40B4-BE49-F238E27FC236}">
              <a16:creationId xmlns:a16="http://schemas.microsoft.com/office/drawing/2014/main" id="{1785B8E8-7B6C-E8D0-B40F-BD54F5A45593}"/>
            </a:ext>
          </a:extLst>
        </xdr:cNvPr>
        <xdr:cNvSpPr/>
      </xdr:nvSpPr>
      <xdr:spPr>
        <a:xfrm>
          <a:off x="2880360" y="2499360"/>
          <a:ext cx="1203960" cy="1108710"/>
        </a:xfrm>
        <a:custGeom>
          <a:avLst/>
          <a:gdLst>
            <a:gd name="connsiteX0" fmla="*/ 0 w 1512794"/>
            <a:gd name="connsiteY0" fmla="*/ 0 h 2689412"/>
            <a:gd name="connsiteX1" fmla="*/ 930088 w 1512794"/>
            <a:gd name="connsiteY1" fmla="*/ 0 h 2689412"/>
            <a:gd name="connsiteX2" fmla="*/ 930088 w 1512794"/>
            <a:gd name="connsiteY2" fmla="*/ 2689412 h 2689412"/>
            <a:gd name="connsiteX3" fmla="*/ 1512794 w 1512794"/>
            <a:gd name="connsiteY3" fmla="*/ 2689412 h 2689412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1512794" h="2689412">
              <a:moveTo>
                <a:pt x="0" y="0"/>
              </a:moveTo>
              <a:lnTo>
                <a:pt x="930088" y="0"/>
              </a:lnTo>
              <a:lnTo>
                <a:pt x="930088" y="2689412"/>
              </a:lnTo>
              <a:lnTo>
                <a:pt x="1512794" y="2689412"/>
              </a:lnTo>
            </a:path>
          </a:pathLst>
        </a:custGeom>
        <a:noFill/>
        <a:ln w="25400"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2</xdr:col>
      <xdr:colOff>601980</xdr:colOff>
      <xdr:row>12</xdr:row>
      <xdr:rowOff>175260</xdr:rowOff>
    </xdr:from>
    <xdr:to>
      <xdr:col>5</xdr:col>
      <xdr:colOff>220979</xdr:colOff>
      <xdr:row>19</xdr:row>
      <xdr:rowOff>144780</xdr:rowOff>
    </xdr:to>
    <xdr:sp macro="" textlink="">
      <xdr:nvSpPr>
        <xdr:cNvPr id="79" name="Voľný tvar: obrazec 78">
          <a:extLst>
            <a:ext uri="{FF2B5EF4-FFF2-40B4-BE49-F238E27FC236}">
              <a16:creationId xmlns:a16="http://schemas.microsoft.com/office/drawing/2014/main" id="{56CF4631-4FE7-3D60-0ED7-F1144945950F}"/>
            </a:ext>
          </a:extLst>
        </xdr:cNvPr>
        <xdr:cNvSpPr/>
      </xdr:nvSpPr>
      <xdr:spPr>
        <a:xfrm>
          <a:off x="1901190" y="2567940"/>
          <a:ext cx="2186939" cy="1436370"/>
        </a:xfrm>
        <a:custGeom>
          <a:avLst/>
          <a:gdLst>
            <a:gd name="connsiteX0" fmla="*/ 0 w 4448735"/>
            <a:gd name="connsiteY0" fmla="*/ 0 h 3496236"/>
            <a:gd name="connsiteX1" fmla="*/ 3406588 w 4448735"/>
            <a:gd name="connsiteY1" fmla="*/ 0 h 3496236"/>
            <a:gd name="connsiteX2" fmla="*/ 3406588 w 4448735"/>
            <a:gd name="connsiteY2" fmla="*/ 3496236 h 3496236"/>
            <a:gd name="connsiteX3" fmla="*/ 4381500 w 4448735"/>
            <a:gd name="connsiteY3" fmla="*/ 3496236 h 3496236"/>
            <a:gd name="connsiteX4" fmla="*/ 4448735 w 4448735"/>
            <a:gd name="connsiteY4" fmla="*/ 3496236 h 3496236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4448735" h="3496236">
              <a:moveTo>
                <a:pt x="0" y="0"/>
              </a:moveTo>
              <a:lnTo>
                <a:pt x="3406588" y="0"/>
              </a:lnTo>
              <a:lnTo>
                <a:pt x="3406588" y="3496236"/>
              </a:lnTo>
              <a:lnTo>
                <a:pt x="4381500" y="3496236"/>
              </a:lnTo>
              <a:lnTo>
                <a:pt x="4448735" y="3496236"/>
              </a:lnTo>
            </a:path>
          </a:pathLst>
        </a:custGeom>
        <a:noFill/>
        <a:ln w="25400" cap="rnd"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2</xdr:col>
      <xdr:colOff>770008</xdr:colOff>
      <xdr:row>13</xdr:row>
      <xdr:rowOff>179313</xdr:rowOff>
    </xdr:from>
    <xdr:to>
      <xdr:col>5</xdr:col>
      <xdr:colOff>149968</xdr:colOff>
      <xdr:row>13</xdr:row>
      <xdr:rowOff>179313</xdr:rowOff>
    </xdr:to>
    <xdr:cxnSp macro="">
      <xdr:nvCxnSpPr>
        <xdr:cNvPr id="91" name="Rovná spojnica 90">
          <a:extLst>
            <a:ext uri="{FF2B5EF4-FFF2-40B4-BE49-F238E27FC236}">
              <a16:creationId xmlns:a16="http://schemas.microsoft.com/office/drawing/2014/main" id="{E1366B4D-2180-CCD6-5EF7-5EF0675557DB}"/>
            </a:ext>
          </a:extLst>
        </xdr:cNvPr>
        <xdr:cNvCxnSpPr/>
      </xdr:nvCxnSpPr>
      <xdr:spPr>
        <a:xfrm>
          <a:off x="2062976" y="2793622"/>
          <a:ext cx="1941577" cy="0"/>
        </a:xfrm>
        <a:prstGeom prst="line">
          <a:avLst/>
        </a:prstGeom>
        <a:ln w="25400">
          <a:solidFill>
            <a:srgbClr val="00B0F0"/>
          </a:solidFill>
          <a:headEnd type="oval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PrintsWithSheet="0"/>
  </xdr:twoCellAnchor>
  <xdr:twoCellAnchor>
    <xdr:from>
      <xdr:col>3</xdr:col>
      <xdr:colOff>666750</xdr:colOff>
      <xdr:row>11</xdr:row>
      <xdr:rowOff>133755</xdr:rowOff>
    </xdr:from>
    <xdr:to>
      <xdr:col>5</xdr:col>
      <xdr:colOff>174287</xdr:colOff>
      <xdr:row>13</xdr:row>
      <xdr:rowOff>83821</xdr:rowOff>
    </xdr:to>
    <xdr:sp macro="" textlink="">
      <xdr:nvSpPr>
        <xdr:cNvPr id="93" name="Voľný tvar: obrazec 92">
          <a:extLst>
            <a:ext uri="{FF2B5EF4-FFF2-40B4-BE49-F238E27FC236}">
              <a16:creationId xmlns:a16="http://schemas.microsoft.com/office/drawing/2014/main" id="{80CE5EAD-722D-D8D8-9E8B-8EF2061739FB}"/>
            </a:ext>
          </a:extLst>
        </xdr:cNvPr>
        <xdr:cNvSpPr/>
      </xdr:nvSpPr>
      <xdr:spPr>
        <a:xfrm>
          <a:off x="2883846" y="2326532"/>
          <a:ext cx="1145026" cy="371598"/>
        </a:xfrm>
        <a:custGeom>
          <a:avLst/>
          <a:gdLst>
            <a:gd name="connsiteX0" fmla="*/ 0 w 2238375"/>
            <a:gd name="connsiteY0" fmla="*/ 876300 h 876300"/>
            <a:gd name="connsiteX1" fmla="*/ 1266825 w 2238375"/>
            <a:gd name="connsiteY1" fmla="*/ 876300 h 876300"/>
            <a:gd name="connsiteX2" fmla="*/ 1266825 w 2238375"/>
            <a:gd name="connsiteY2" fmla="*/ 0 h 876300"/>
            <a:gd name="connsiteX3" fmla="*/ 2238375 w 2238375"/>
            <a:gd name="connsiteY3" fmla="*/ 0 h 876300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</a:cxnLst>
          <a:rect l="l" t="t" r="r" b="b"/>
          <a:pathLst>
            <a:path w="2238375" h="876300">
              <a:moveTo>
                <a:pt x="0" y="876300"/>
              </a:moveTo>
              <a:lnTo>
                <a:pt x="1266825" y="876300"/>
              </a:lnTo>
              <a:lnTo>
                <a:pt x="1266825" y="0"/>
              </a:lnTo>
              <a:lnTo>
                <a:pt x="2238375" y="0"/>
              </a:lnTo>
            </a:path>
          </a:pathLst>
        </a:custGeom>
        <a:noFill/>
        <a:ln w="25400">
          <a:solidFill>
            <a:srgbClr val="00B0F0"/>
          </a:solidFill>
          <a:headEnd type="oval"/>
          <a:tailEnd type="triangle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k-SK" sz="1100"/>
        </a:p>
      </xdr:txBody>
    </xdr:sp>
    <xdr:clientData fPrintsWithSheet="0"/>
  </xdr:twoCellAnchor>
  <xdr:twoCellAnchor>
    <xdr:from>
      <xdr:col>10</xdr:col>
      <xdr:colOff>326940</xdr:colOff>
      <xdr:row>1</xdr:row>
      <xdr:rowOff>22480</xdr:rowOff>
    </xdr:from>
    <xdr:to>
      <xdr:col>13</xdr:col>
      <xdr:colOff>545648</xdr:colOff>
      <xdr:row>9</xdr:row>
      <xdr:rowOff>10887</xdr:rowOff>
    </xdr:to>
    <xdr:sp macro="" textlink="">
      <xdr:nvSpPr>
        <xdr:cNvPr id="11" name="BlokTextu 10">
          <a:extLst>
            <a:ext uri="{FF2B5EF4-FFF2-40B4-BE49-F238E27FC236}">
              <a16:creationId xmlns:a16="http://schemas.microsoft.com/office/drawing/2014/main" id="{F384037B-F79A-4952-9DA9-D56B72774101}"/>
            </a:ext>
          </a:extLst>
        </xdr:cNvPr>
        <xdr:cNvSpPr txBox="1"/>
      </xdr:nvSpPr>
      <xdr:spPr>
        <a:xfrm>
          <a:off x="12214140" y="108205"/>
          <a:ext cx="6448058" cy="1664807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     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Při montáži lamel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AL-LA05 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není nutné během značení bodů pro otvory rozlišovat pravý a levý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 a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UT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 profil.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          </a:t>
          </a: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Při montáži lamel do levého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 a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UT"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profilu je nutné použít hodnoty v opačném pořadí.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15</xdr:col>
      <xdr:colOff>1918702</xdr:colOff>
      <xdr:row>19</xdr:row>
      <xdr:rowOff>184677</xdr:rowOff>
    </xdr:from>
    <xdr:to>
      <xdr:col>41</xdr:col>
      <xdr:colOff>166687</xdr:colOff>
      <xdr:row>24</xdr:row>
      <xdr:rowOff>71439</xdr:rowOff>
    </xdr:to>
    <xdr:sp macro="" textlink="">
      <xdr:nvSpPr>
        <xdr:cNvPr id="12" name="BlokTextu 11">
          <a:extLst>
            <a:ext uri="{FF2B5EF4-FFF2-40B4-BE49-F238E27FC236}">
              <a16:creationId xmlns:a16="http://schemas.microsoft.com/office/drawing/2014/main" id="{C6B2FB50-C94F-499B-BB3F-E3F2FF74E640}"/>
            </a:ext>
          </a:extLst>
        </xdr:cNvPr>
        <xdr:cNvSpPr txBox="1"/>
      </xdr:nvSpPr>
      <xdr:spPr>
        <a:xfrm>
          <a:off x="29160202" y="9185802"/>
          <a:ext cx="13702298" cy="2458512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lvl="0"/>
          <a:endParaRPr lang="sk-SK" sz="3600" b="0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3600" b="0" baseline="0"/>
            <a:t>Poradie hodnôt pre </a:t>
          </a:r>
          <a:r>
            <a:rPr lang="sk-SK" sz="3600" b="1" baseline="0"/>
            <a:t>Pravý "U"</a:t>
          </a:r>
          <a:r>
            <a:rPr lang="sk-SK" sz="3600" b="0" baseline="0"/>
            <a:t> a </a:t>
          </a:r>
          <a:r>
            <a:rPr lang="sk-SK" sz="3600" b="1" baseline="0"/>
            <a:t>"UT" </a:t>
          </a:r>
          <a:r>
            <a:rPr lang="sk-SK" sz="3600" b="0" baseline="0"/>
            <a:t>profil:  </a:t>
          </a:r>
          <a:r>
            <a:rPr lang="sk-SK" sz="3600" b="1" baseline="0"/>
            <a:t>Drážka 2/4, Drážka 4/2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sk-SK" sz="3600" b="1" baseline="0"/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Poradie hodnôt pre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Ľavý "U"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 a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"UT" </a:t>
          </a:r>
          <a:r>
            <a:rPr lang="sk-SK" sz="3600" b="0" baseline="0">
              <a:solidFill>
                <a:schemeClr val="dk1"/>
              </a:solidFill>
              <a:latin typeface="+mn-lt"/>
              <a:ea typeface="+mn-ea"/>
              <a:cs typeface="+mn-cs"/>
            </a:rPr>
            <a:t>profil:    </a:t>
          </a:r>
          <a:r>
            <a:rPr lang="sk-SK" sz="3600" b="1" baseline="0">
              <a:solidFill>
                <a:schemeClr val="dk1"/>
              </a:solidFill>
              <a:latin typeface="+mn-lt"/>
              <a:ea typeface="+mn-ea"/>
              <a:cs typeface="+mn-cs"/>
            </a:rPr>
            <a:t>Drážka 4/2, Drážka 2/4</a:t>
          </a:r>
        </a:p>
        <a:p>
          <a:pPr lvl="0"/>
          <a:endParaRPr lang="sk-SK" sz="3600" b="1" baseline="0"/>
        </a:p>
        <a:p>
          <a:pPr lvl="0"/>
          <a:endParaRPr lang="sk-SK" sz="3600" baseline="0"/>
        </a:p>
      </xdr:txBody>
    </xdr:sp>
    <xdr:clientData/>
  </xdr:twoCellAnchor>
  <xdr:twoCellAnchor editAs="oneCell">
    <xdr:from>
      <xdr:col>1</xdr:col>
      <xdr:colOff>118697</xdr:colOff>
      <xdr:row>43</xdr:row>
      <xdr:rowOff>123071</xdr:rowOff>
    </xdr:from>
    <xdr:to>
      <xdr:col>3</xdr:col>
      <xdr:colOff>642572</xdr:colOff>
      <xdr:row>50</xdr:row>
      <xdr:rowOff>91791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DA86FB9C-67F7-4C3B-926C-0AF035CBF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6620" y="9135186"/>
          <a:ext cx="2656010" cy="1456086"/>
        </a:xfrm>
        <a:prstGeom prst="rect">
          <a:avLst/>
        </a:prstGeom>
      </xdr:spPr>
    </xdr:pic>
    <xdr:clientData/>
  </xdr:twoCellAnchor>
  <xdr:twoCellAnchor>
    <xdr:from>
      <xdr:col>10</xdr:col>
      <xdr:colOff>319369</xdr:colOff>
      <xdr:row>19</xdr:row>
      <xdr:rowOff>118781</xdr:rowOff>
    </xdr:from>
    <xdr:to>
      <xdr:col>12</xdr:col>
      <xdr:colOff>1895475</xdr:colOff>
      <xdr:row>25</xdr:row>
      <xdr:rowOff>38100</xdr:rowOff>
    </xdr:to>
    <xdr:sp macro="" textlink="">
      <xdr:nvSpPr>
        <xdr:cNvPr id="23" name="BlokTextu 22">
          <a:extLst>
            <a:ext uri="{FF2B5EF4-FFF2-40B4-BE49-F238E27FC236}">
              <a16:creationId xmlns:a16="http://schemas.microsoft.com/office/drawing/2014/main" id="{1B255A25-4C3D-412C-88DB-6DF4BC7ADFF2}"/>
            </a:ext>
          </a:extLst>
        </xdr:cNvPr>
        <xdr:cNvSpPr txBox="1"/>
      </xdr:nvSpPr>
      <xdr:spPr>
        <a:xfrm>
          <a:off x="12206569" y="3976406"/>
          <a:ext cx="5729006" cy="1176619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Pořadí hodnot pro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Pravý "U"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a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"UT"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profil: 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Drážka 2, Drážka 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cs-CZ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Pořadí hodnot pro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Levý "U"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a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"UT"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profil:   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Drážka 2, Drážka 2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</xdr:txBody>
    </xdr:sp>
    <xdr:clientData/>
  </xdr:twoCellAnchor>
  <xdr:twoCellAnchor editAs="oneCell">
    <xdr:from>
      <xdr:col>10</xdr:col>
      <xdr:colOff>159627</xdr:colOff>
      <xdr:row>25</xdr:row>
      <xdr:rowOff>80118</xdr:rowOff>
    </xdr:from>
    <xdr:to>
      <xdr:col>12</xdr:col>
      <xdr:colOff>193512</xdr:colOff>
      <xdr:row>39</xdr:row>
      <xdr:rowOff>433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32BCABE6-D279-E1B4-30D5-BDEF4D616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5878" y="5154345"/>
          <a:ext cx="4190249" cy="2829017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39</xdr:row>
      <xdr:rowOff>170793</xdr:rowOff>
    </xdr:from>
    <xdr:to>
      <xdr:col>12</xdr:col>
      <xdr:colOff>150101</xdr:colOff>
      <xdr:row>49</xdr:row>
      <xdr:rowOff>177782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F567B047-0931-46CF-B1E6-51C076667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75483" y="8244052"/>
          <a:ext cx="8722601" cy="2109058"/>
        </a:xfrm>
        <a:prstGeom prst="rect">
          <a:avLst/>
        </a:prstGeom>
      </xdr:spPr>
    </xdr:pic>
    <xdr:clientData/>
  </xdr:twoCellAnchor>
  <xdr:twoCellAnchor editAs="oneCell">
    <xdr:from>
      <xdr:col>5</xdr:col>
      <xdr:colOff>337040</xdr:colOff>
      <xdr:row>22</xdr:row>
      <xdr:rowOff>131883</xdr:rowOff>
    </xdr:from>
    <xdr:to>
      <xdr:col>7</xdr:col>
      <xdr:colOff>221159</xdr:colOff>
      <xdr:row>38</xdr:row>
      <xdr:rowOff>197826</xdr:rowOff>
    </xdr:to>
    <xdr:pic>
      <xdr:nvPicPr>
        <xdr:cNvPr id="24" name="Grafický objekt 23">
          <a:extLst>
            <a:ext uri="{FF2B5EF4-FFF2-40B4-BE49-F238E27FC236}">
              <a16:creationId xmlns:a16="http://schemas.microsoft.com/office/drawing/2014/main" id="{1C7ABF40-2746-1782-20A8-A4A64B32F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4198328" y="4681902"/>
          <a:ext cx="2375273" cy="3465636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7</xdr:row>
      <xdr:rowOff>104776</xdr:rowOff>
    </xdr:from>
    <xdr:to>
      <xdr:col>13</xdr:col>
      <xdr:colOff>457200</xdr:colOff>
      <xdr:row>20</xdr:row>
      <xdr:rowOff>152922</xdr:rowOff>
    </xdr:to>
    <xdr:pic>
      <xdr:nvPicPr>
        <xdr:cNvPr id="15" name="Obrázok 14">
          <a:extLst>
            <a:ext uri="{FF2B5EF4-FFF2-40B4-BE49-F238E27FC236}">
              <a16:creationId xmlns:a16="http://schemas.microsoft.com/office/drawing/2014/main" id="{1417E5F2-2EE7-6DAC-BAC1-605F681BD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63425" y="1447801"/>
          <a:ext cx="6410325" cy="2772296"/>
        </a:xfrm>
        <a:prstGeom prst="rect">
          <a:avLst/>
        </a:prstGeom>
      </xdr:spPr>
    </xdr:pic>
    <xdr:clientData/>
  </xdr:twoCellAnchor>
  <xdr:twoCellAnchor editAs="oneCell">
    <xdr:from>
      <xdr:col>5</xdr:col>
      <xdr:colOff>66676</xdr:colOff>
      <xdr:row>7</xdr:row>
      <xdr:rowOff>117600</xdr:rowOff>
    </xdr:from>
    <xdr:to>
      <xdr:col>7</xdr:col>
      <xdr:colOff>276226</xdr:colOff>
      <xdr:row>23</xdr:row>
      <xdr:rowOff>127071</xdr:rowOff>
    </xdr:to>
    <xdr:pic>
      <xdr:nvPicPr>
        <xdr:cNvPr id="18" name="Obrázok 17">
          <a:extLst>
            <a:ext uri="{FF2B5EF4-FFF2-40B4-BE49-F238E27FC236}">
              <a16:creationId xmlns:a16="http://schemas.microsoft.com/office/drawing/2014/main" id="{5E0358F7-3B23-A70E-05F1-3241B51C57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301" y="1460625"/>
          <a:ext cx="2705100" cy="33622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A87E2D-FA96-436B-928D-B16DE1604974}">
  <sheetPr codeName="Hárok1">
    <pageSetUpPr fitToPage="1"/>
  </sheetPr>
  <dimension ref="B1:AM46"/>
  <sheetViews>
    <sheetView showGridLines="0" tabSelected="1" zoomScaleNormal="100" workbookViewId="0">
      <selection activeCell="D5" sqref="D5:D6"/>
    </sheetView>
  </sheetViews>
  <sheetFormatPr defaultColWidth="31.140625" defaultRowHeight="16.5" customHeight="1" x14ac:dyDescent="0.2"/>
  <cols>
    <col min="1" max="1" width="1.28515625" style="1" customWidth="1"/>
    <col min="2" max="2" width="18.140625" style="1" bestFit="1" customWidth="1"/>
    <col min="3" max="4" width="13.85546875" style="1" bestFit="1" customWidth="1"/>
    <col min="5" max="5" width="10.7109375" style="1" customWidth="1"/>
    <col min="6" max="6" width="6.28515625" style="1" customWidth="1"/>
    <col min="7" max="7" width="31.140625" style="1"/>
    <col min="8" max="8" width="16.7109375" style="1" customWidth="1"/>
    <col min="9" max="9" width="35.140625" style="1" customWidth="1"/>
    <col min="10" max="14" width="31.140625" style="1" customWidth="1"/>
    <col min="15" max="15" width="31.140625" style="1"/>
    <col min="16" max="16" width="31.140625" style="1" customWidth="1"/>
    <col min="17" max="31" width="31.140625" style="1"/>
    <col min="32" max="35" width="31.140625" style="1" customWidth="1"/>
    <col min="36" max="41" width="0" style="1" hidden="1" customWidth="1"/>
    <col min="42" max="16384" width="31.140625" style="1"/>
  </cols>
  <sheetData>
    <row r="1" spans="2:39" ht="6.75" customHeight="1" x14ac:dyDescent="0.2"/>
    <row r="2" spans="2:39" ht="16.5" customHeight="1" thickBot="1" x14ac:dyDescent="0.25">
      <c r="B2" s="9"/>
      <c r="C2" s="9"/>
      <c r="D2" s="9"/>
      <c r="E2" s="9"/>
    </row>
    <row r="3" spans="2:39" ht="16.5" customHeight="1" thickTop="1" thickBot="1" x14ac:dyDescent="0.3">
      <c r="B3" s="17"/>
      <c r="C3" s="17"/>
      <c r="D3" s="22">
        <v>2000</v>
      </c>
      <c r="E3" s="9"/>
    </row>
    <row r="4" spans="2:39" ht="16.5" customHeight="1" thickBot="1" x14ac:dyDescent="0.25">
      <c r="B4" s="18" t="s">
        <v>12</v>
      </c>
      <c r="C4" s="19" t="s">
        <v>9</v>
      </c>
      <c r="D4" s="23"/>
      <c r="E4" s="9"/>
      <c r="AG4" s="10" t="s">
        <v>3</v>
      </c>
      <c r="AI4" s="11" t="s">
        <v>6</v>
      </c>
      <c r="AK4" s="12" t="s">
        <v>8</v>
      </c>
      <c r="AL4" s="12" t="s">
        <v>7</v>
      </c>
      <c r="AM4" s="13">
        <f>(D3-(AG6*D5))/(D5-1)*-1</f>
        <v>0</v>
      </c>
    </row>
    <row r="5" spans="2:39" ht="16.5" customHeight="1" thickBot="1" x14ac:dyDescent="0.25">
      <c r="B5" s="20" t="s">
        <v>13</v>
      </c>
      <c r="C5" s="21" t="s">
        <v>11</v>
      </c>
      <c r="D5" s="24">
        <v>20</v>
      </c>
      <c r="E5" s="9"/>
      <c r="AG5" s="14" t="s">
        <v>0</v>
      </c>
      <c r="AI5" s="6">
        <f>AG6</f>
        <v>100</v>
      </c>
    </row>
    <row r="6" spans="2:39" ht="16.5" customHeight="1" thickBot="1" x14ac:dyDescent="0.3">
      <c r="B6" s="17"/>
      <c r="C6" s="17"/>
      <c r="D6" s="25"/>
      <c r="E6" s="9"/>
      <c r="AG6" s="14">
        <v>100</v>
      </c>
      <c r="AI6" s="8">
        <f t="shared" ref="AI6:AI31" si="0">(B14*$AG$6)-(B13*$AM$4)</f>
        <v>200</v>
      </c>
    </row>
    <row r="7" spans="2:39" ht="16.5" customHeight="1" thickTop="1" x14ac:dyDescent="0.2">
      <c r="B7" s="9"/>
      <c r="C7" s="9"/>
      <c r="D7" s="9"/>
      <c r="E7" s="9"/>
      <c r="AG7" s="14" t="s">
        <v>1</v>
      </c>
      <c r="AI7" s="8">
        <f t="shared" si="0"/>
        <v>300</v>
      </c>
    </row>
    <row r="8" spans="2:39" ht="16.5" customHeight="1" x14ac:dyDescent="0.2">
      <c r="AG8" s="14">
        <v>33.800082500000002</v>
      </c>
      <c r="AI8" s="8">
        <f t="shared" si="0"/>
        <v>400</v>
      </c>
    </row>
    <row r="9" spans="2:39" ht="16.5" customHeight="1" thickBot="1" x14ac:dyDescent="0.25">
      <c r="AG9" s="14" t="s">
        <v>2</v>
      </c>
      <c r="AI9" s="8">
        <f t="shared" si="0"/>
        <v>500</v>
      </c>
    </row>
    <row r="10" spans="2:39" ht="16.5" customHeight="1" x14ac:dyDescent="0.2">
      <c r="C10" s="26" t="s">
        <v>14</v>
      </c>
      <c r="D10" s="27"/>
      <c r="E10" s="2"/>
      <c r="F10" s="2"/>
      <c r="AG10" s="14">
        <v>32.4</v>
      </c>
      <c r="AI10" s="8">
        <f t="shared" si="0"/>
        <v>600</v>
      </c>
    </row>
    <row r="11" spans="2:39" ht="16.5" customHeight="1" thickBot="1" x14ac:dyDescent="0.25">
      <c r="C11" s="28"/>
      <c r="D11" s="29"/>
      <c r="E11" s="2"/>
      <c r="F11" s="2"/>
      <c r="AG11" s="14" t="s">
        <v>4</v>
      </c>
      <c r="AI11" s="8">
        <f t="shared" si="0"/>
        <v>700</v>
      </c>
    </row>
    <row r="12" spans="2:39" ht="16.5" customHeight="1" thickBot="1" x14ac:dyDescent="0.25">
      <c r="B12" s="3" t="s">
        <v>5</v>
      </c>
      <c r="C12" s="4" t="s">
        <v>15</v>
      </c>
      <c r="D12" s="4" t="s">
        <v>15</v>
      </c>
      <c r="E12" s="2"/>
      <c r="F12" s="15">
        <f>D14</f>
        <v>166.20008250000001</v>
      </c>
      <c r="AG12" s="14">
        <v>0.1</v>
      </c>
      <c r="AI12" s="8">
        <f t="shared" si="0"/>
        <v>800</v>
      </c>
    </row>
    <row r="13" spans="2:39" ht="16.5" customHeight="1" x14ac:dyDescent="0.2">
      <c r="B13" s="5">
        <v>1</v>
      </c>
      <c r="C13" s="6">
        <f>$AG$8</f>
        <v>33.800082500000002</v>
      </c>
      <c r="D13" s="6">
        <f t="shared" ref="D13:D39" si="1">C13+$AG$10</f>
        <v>66.200082500000008</v>
      </c>
      <c r="E13" s="2"/>
      <c r="F13" s="2"/>
      <c r="AI13" s="8">
        <f t="shared" si="0"/>
        <v>900</v>
      </c>
    </row>
    <row r="14" spans="2:39" ht="16.5" customHeight="1" x14ac:dyDescent="0.2">
      <c r="B14" s="7">
        <v>2</v>
      </c>
      <c r="C14" s="8">
        <f t="shared" ref="C14:C39" si="2">$AG$8+AI5-$AM$4</f>
        <v>133.8000825</v>
      </c>
      <c r="D14" s="8">
        <f t="shared" si="1"/>
        <v>166.20008250000001</v>
      </c>
      <c r="E14" s="2"/>
      <c r="F14" s="15">
        <f>C14</f>
        <v>133.8000825</v>
      </c>
      <c r="AI14" s="8">
        <f t="shared" si="0"/>
        <v>1000</v>
      </c>
    </row>
    <row r="15" spans="2:39" ht="16.5" customHeight="1" x14ac:dyDescent="0.2">
      <c r="B15" s="7">
        <v>3</v>
      </c>
      <c r="C15" s="8">
        <f t="shared" si="2"/>
        <v>233.8000825</v>
      </c>
      <c r="D15" s="8">
        <f t="shared" si="1"/>
        <v>266.20008250000001</v>
      </c>
      <c r="E15" s="2"/>
      <c r="F15" s="2"/>
      <c r="AI15" s="8">
        <f t="shared" si="0"/>
        <v>1100</v>
      </c>
    </row>
    <row r="16" spans="2:39" ht="16.5" customHeight="1" x14ac:dyDescent="0.2">
      <c r="B16" s="7">
        <v>4</v>
      </c>
      <c r="C16" s="8">
        <f t="shared" si="2"/>
        <v>333.80008250000003</v>
      </c>
      <c r="D16" s="8">
        <f t="shared" si="1"/>
        <v>366.20008250000001</v>
      </c>
      <c r="E16" s="2"/>
      <c r="F16" s="2"/>
      <c r="AI16" s="8">
        <f t="shared" si="0"/>
        <v>1200</v>
      </c>
    </row>
    <row r="17" spans="2:35" ht="16.5" customHeight="1" x14ac:dyDescent="0.2">
      <c r="B17" s="7">
        <v>5</v>
      </c>
      <c r="C17" s="8">
        <f t="shared" si="2"/>
        <v>433.80008250000003</v>
      </c>
      <c r="D17" s="8">
        <f t="shared" si="1"/>
        <v>466.20008250000001</v>
      </c>
      <c r="E17" s="2"/>
      <c r="F17" s="2"/>
      <c r="AI17" s="8">
        <f t="shared" si="0"/>
        <v>1300</v>
      </c>
    </row>
    <row r="18" spans="2:35" ht="16.5" customHeight="1" x14ac:dyDescent="0.2">
      <c r="B18" s="7">
        <v>6</v>
      </c>
      <c r="C18" s="8">
        <f t="shared" si="2"/>
        <v>533.80008250000003</v>
      </c>
      <c r="D18" s="8">
        <f t="shared" si="1"/>
        <v>566.20008250000001</v>
      </c>
      <c r="E18" s="2"/>
      <c r="F18" s="15">
        <f>D13</f>
        <v>66.200082500000008</v>
      </c>
      <c r="AI18" s="8">
        <f t="shared" si="0"/>
        <v>1400</v>
      </c>
    </row>
    <row r="19" spans="2:35" ht="16.5" customHeight="1" x14ac:dyDescent="0.2">
      <c r="B19" s="7">
        <v>7</v>
      </c>
      <c r="C19" s="8">
        <f t="shared" si="2"/>
        <v>633.80008250000003</v>
      </c>
      <c r="D19" s="8">
        <f t="shared" si="1"/>
        <v>666.20008250000001</v>
      </c>
      <c r="E19" s="2"/>
      <c r="F19" s="2"/>
      <c r="AI19" s="8">
        <f t="shared" si="0"/>
        <v>1500</v>
      </c>
    </row>
    <row r="20" spans="2:35" ht="16.5" customHeight="1" x14ac:dyDescent="0.2">
      <c r="B20" s="7">
        <v>8</v>
      </c>
      <c r="C20" s="8">
        <f t="shared" si="2"/>
        <v>733.80008250000003</v>
      </c>
      <c r="D20" s="8">
        <f t="shared" si="1"/>
        <v>766.20008250000001</v>
      </c>
      <c r="E20" s="2"/>
      <c r="F20" s="15">
        <f>C13</f>
        <v>33.800082500000002</v>
      </c>
      <c r="AI20" s="8">
        <f t="shared" si="0"/>
        <v>1600</v>
      </c>
    </row>
    <row r="21" spans="2:35" ht="16.5" customHeight="1" x14ac:dyDescent="0.2">
      <c r="B21" s="7">
        <v>9</v>
      </c>
      <c r="C21" s="8">
        <f t="shared" si="2"/>
        <v>833.80008250000003</v>
      </c>
      <c r="D21" s="8">
        <f t="shared" si="1"/>
        <v>866.20008250000001</v>
      </c>
      <c r="E21" s="2"/>
      <c r="F21" s="2"/>
      <c r="AI21" s="8">
        <f t="shared" si="0"/>
        <v>1700</v>
      </c>
    </row>
    <row r="22" spans="2:35" ht="16.5" customHeight="1" x14ac:dyDescent="0.2">
      <c r="B22" s="7">
        <v>10</v>
      </c>
      <c r="C22" s="8">
        <f t="shared" si="2"/>
        <v>933.80008250000003</v>
      </c>
      <c r="D22" s="8">
        <f t="shared" si="1"/>
        <v>966.20008250000001</v>
      </c>
      <c r="AI22" s="8">
        <f t="shared" si="0"/>
        <v>1800</v>
      </c>
    </row>
    <row r="23" spans="2:35" ht="16.5" customHeight="1" x14ac:dyDescent="0.2">
      <c r="B23" s="7">
        <v>11</v>
      </c>
      <c r="C23" s="8">
        <f t="shared" si="2"/>
        <v>1033.8000824999999</v>
      </c>
      <c r="D23" s="8">
        <f t="shared" si="1"/>
        <v>1066.2000825</v>
      </c>
      <c r="AI23" s="8">
        <f t="shared" si="0"/>
        <v>1900</v>
      </c>
    </row>
    <row r="24" spans="2:35" ht="16.5" customHeight="1" x14ac:dyDescent="0.2">
      <c r="B24" s="7">
        <v>12</v>
      </c>
      <c r="C24" s="8">
        <f t="shared" si="2"/>
        <v>1133.8000824999999</v>
      </c>
      <c r="D24" s="8">
        <f t="shared" si="1"/>
        <v>1166.2000825</v>
      </c>
      <c r="AI24" s="8">
        <f t="shared" si="0"/>
        <v>2000</v>
      </c>
    </row>
    <row r="25" spans="2:35" ht="16.5" customHeight="1" x14ac:dyDescent="0.2">
      <c r="B25" s="7">
        <v>13</v>
      </c>
      <c r="C25" s="8">
        <f t="shared" si="2"/>
        <v>1233.8000824999999</v>
      </c>
      <c r="D25" s="8">
        <f t="shared" si="1"/>
        <v>1266.2000825</v>
      </c>
      <c r="AI25" s="8">
        <f t="shared" si="0"/>
        <v>2100</v>
      </c>
    </row>
    <row r="26" spans="2:35" ht="16.5" customHeight="1" x14ac:dyDescent="0.2">
      <c r="B26" s="7">
        <v>14</v>
      </c>
      <c r="C26" s="8">
        <f t="shared" si="2"/>
        <v>1333.8000824999999</v>
      </c>
      <c r="D26" s="8">
        <f t="shared" si="1"/>
        <v>1366.2000825</v>
      </c>
      <c r="AI26" s="8">
        <f t="shared" si="0"/>
        <v>2200</v>
      </c>
    </row>
    <row r="27" spans="2:35" ht="16.5" customHeight="1" x14ac:dyDescent="0.2">
      <c r="B27" s="7">
        <v>15</v>
      </c>
      <c r="C27" s="8">
        <f t="shared" si="2"/>
        <v>1433.8000824999999</v>
      </c>
      <c r="D27" s="8">
        <f t="shared" si="1"/>
        <v>1466.2000825</v>
      </c>
      <c r="AI27" s="8">
        <f t="shared" si="0"/>
        <v>2300</v>
      </c>
    </row>
    <row r="28" spans="2:35" ht="16.5" customHeight="1" x14ac:dyDescent="0.2">
      <c r="B28" s="7">
        <v>16</v>
      </c>
      <c r="C28" s="8">
        <f t="shared" si="2"/>
        <v>1533.8000824999999</v>
      </c>
      <c r="D28" s="8">
        <f t="shared" si="1"/>
        <v>1566.2000825</v>
      </c>
      <c r="AI28" s="8">
        <f t="shared" si="0"/>
        <v>2400</v>
      </c>
    </row>
    <row r="29" spans="2:35" ht="16.5" customHeight="1" x14ac:dyDescent="0.2">
      <c r="B29" s="7">
        <v>17</v>
      </c>
      <c r="C29" s="8">
        <f t="shared" si="2"/>
        <v>1633.8000824999999</v>
      </c>
      <c r="D29" s="8">
        <f t="shared" si="1"/>
        <v>1666.2000825</v>
      </c>
      <c r="AI29" s="8">
        <f t="shared" si="0"/>
        <v>2500</v>
      </c>
    </row>
    <row r="30" spans="2:35" ht="16.5" customHeight="1" x14ac:dyDescent="0.2">
      <c r="B30" s="7">
        <v>18</v>
      </c>
      <c r="C30" s="8">
        <f t="shared" si="2"/>
        <v>1733.8000824999999</v>
      </c>
      <c r="D30" s="8">
        <f t="shared" si="1"/>
        <v>1766.2000825</v>
      </c>
      <c r="AI30" s="8">
        <f t="shared" si="0"/>
        <v>2600</v>
      </c>
    </row>
    <row r="31" spans="2:35" ht="16.5" customHeight="1" thickBot="1" x14ac:dyDescent="0.25">
      <c r="B31" s="7">
        <v>19</v>
      </c>
      <c r="C31" s="8">
        <f t="shared" si="2"/>
        <v>1833.8000824999999</v>
      </c>
      <c r="D31" s="8">
        <f t="shared" si="1"/>
        <v>1866.2000825</v>
      </c>
      <c r="AI31" s="8">
        <f t="shared" si="0"/>
        <v>2700</v>
      </c>
    </row>
    <row r="32" spans="2:35" ht="16.5" customHeight="1" thickTop="1" x14ac:dyDescent="0.2">
      <c r="B32" s="7">
        <v>20</v>
      </c>
      <c r="C32" s="8">
        <f t="shared" si="2"/>
        <v>1933.8000824999999</v>
      </c>
      <c r="D32" s="8">
        <f t="shared" si="1"/>
        <v>1966.2000825</v>
      </c>
      <c r="I32" s="40">
        <f>AM4</f>
        <v>0</v>
      </c>
    </row>
    <row r="33" spans="2:20" ht="16.5" customHeight="1" thickBot="1" x14ac:dyDescent="0.25">
      <c r="B33" s="7">
        <v>21</v>
      </c>
      <c r="C33" s="8">
        <f t="shared" si="2"/>
        <v>2033.8000824999999</v>
      </c>
      <c r="D33" s="8">
        <f t="shared" si="1"/>
        <v>2066.2000825</v>
      </c>
      <c r="I33" s="41"/>
    </row>
    <row r="34" spans="2:20" ht="16.5" customHeight="1" thickTop="1" x14ac:dyDescent="0.2">
      <c r="B34" s="7">
        <v>22</v>
      </c>
      <c r="C34" s="8">
        <f t="shared" si="2"/>
        <v>2133.8000824999999</v>
      </c>
      <c r="D34" s="8">
        <f t="shared" si="1"/>
        <v>2166.2000825</v>
      </c>
      <c r="N34" s="31"/>
      <c r="O34" s="31"/>
      <c r="P34" s="31"/>
      <c r="Q34" s="31"/>
      <c r="R34" s="31"/>
      <c r="S34" s="31"/>
      <c r="T34" s="31"/>
    </row>
    <row r="35" spans="2:20" ht="16.5" customHeight="1" x14ac:dyDescent="0.2">
      <c r="B35" s="7">
        <v>23</v>
      </c>
      <c r="C35" s="8">
        <f t="shared" si="2"/>
        <v>2233.8000824999999</v>
      </c>
      <c r="D35" s="8">
        <f t="shared" si="1"/>
        <v>2266.2000825</v>
      </c>
      <c r="I35" s="38" t="s">
        <v>10</v>
      </c>
      <c r="J35" s="39"/>
    </row>
    <row r="36" spans="2:20" ht="16.5" customHeight="1" x14ac:dyDescent="0.2">
      <c r="B36" s="7">
        <v>24</v>
      </c>
      <c r="C36" s="8">
        <f t="shared" si="2"/>
        <v>2333.8000824999999</v>
      </c>
      <c r="D36" s="8">
        <f t="shared" si="1"/>
        <v>2366.2000825</v>
      </c>
      <c r="I36" s="32" t="str">
        <f>IF(I32&gt;=(AG12), "Překročen maximální přesah!", "")</f>
        <v/>
      </c>
      <c r="J36" s="33"/>
    </row>
    <row r="37" spans="2:20" ht="16.5" customHeight="1" x14ac:dyDescent="0.2">
      <c r="B37" s="7">
        <v>25</v>
      </c>
      <c r="C37" s="8">
        <f t="shared" si="2"/>
        <v>2433.8000824999999</v>
      </c>
      <c r="D37" s="8">
        <f t="shared" si="1"/>
        <v>2466.2000825</v>
      </c>
      <c r="I37" s="34"/>
      <c r="J37" s="35"/>
    </row>
    <row r="38" spans="2:20" ht="16.5" customHeight="1" x14ac:dyDescent="0.2">
      <c r="B38" s="7">
        <v>26</v>
      </c>
      <c r="C38" s="8">
        <f t="shared" si="2"/>
        <v>2533.8000824999999</v>
      </c>
      <c r="D38" s="8">
        <f t="shared" si="1"/>
        <v>2566.2000825</v>
      </c>
      <c r="I38" s="34"/>
      <c r="J38" s="35"/>
    </row>
    <row r="39" spans="2:20" ht="16.5" customHeight="1" x14ac:dyDescent="0.2">
      <c r="B39" s="7">
        <v>27</v>
      </c>
      <c r="C39" s="8">
        <f t="shared" si="2"/>
        <v>2633.8000824999999</v>
      </c>
      <c r="D39" s="8">
        <f t="shared" si="1"/>
        <v>2666.2000825</v>
      </c>
      <c r="I39" s="36"/>
      <c r="J39" s="37"/>
    </row>
    <row r="41" spans="2:20" ht="16.5" customHeight="1" x14ac:dyDescent="0.2">
      <c r="M41" s="16"/>
    </row>
    <row r="45" spans="2:20" ht="16.5" customHeight="1" x14ac:dyDescent="0.2">
      <c r="N45" s="30"/>
    </row>
    <row r="46" spans="2:20" ht="16.5" customHeight="1" x14ac:dyDescent="0.2">
      <c r="N46" s="30"/>
    </row>
  </sheetData>
  <sheetProtection sheet="1" objects="1" scenarios="1" selectLockedCells="1"/>
  <mergeCells count="8">
    <mergeCell ref="D3:D4"/>
    <mergeCell ref="D5:D6"/>
    <mergeCell ref="C10:D11"/>
    <mergeCell ref="N45:N46"/>
    <mergeCell ref="N34:T34"/>
    <mergeCell ref="I36:J39"/>
    <mergeCell ref="I35:J35"/>
    <mergeCell ref="I32:I33"/>
  </mergeCells>
  <conditionalFormatting sqref="C13:D39">
    <cfRule type="expression" dxfId="4" priority="35">
      <formula>($AI5)&lt;=($D$3)</formula>
    </cfRule>
    <cfRule type="expression" dxfId="3" priority="36">
      <formula>($AI5)&gt;($D$3)</formula>
    </cfRule>
  </conditionalFormatting>
  <conditionalFormatting sqref="D3 D5">
    <cfRule type="containsBlanks" dxfId="2" priority="18">
      <formula>LEN(TRIM(D3))=0</formula>
    </cfRule>
  </conditionalFormatting>
  <conditionalFormatting sqref="AI5:AI31">
    <cfRule type="expression" dxfId="1" priority="39">
      <formula>($AI5)&lt;=($D$3)</formula>
    </cfRule>
    <cfRule type="expression" dxfId="0" priority="40">
      <formula>($AI5)&gt;($D$3)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UT29 LA05</vt:lpstr>
      <vt:lpstr>'UT29 LA05'!Oblasť_tlače</vt:lpstr>
      <vt:lpstr>'UT29 LA05'!Print_Area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Juza</dc:creator>
  <cp:lastModifiedBy>Ján Fuksa</cp:lastModifiedBy>
  <cp:lastPrinted>2024-07-17T07:13:42Z</cp:lastPrinted>
  <dcterms:created xsi:type="dcterms:W3CDTF">2023-06-06T09:21:51Z</dcterms:created>
  <dcterms:modified xsi:type="dcterms:W3CDTF">2024-07-17T07:14:27Z</dcterms:modified>
</cp:coreProperties>
</file>