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65D92A79-A0F5-4EFF-9FB5-6BDC0BB20077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AV-7016S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18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13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20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1" i="19" s="1"/>
</calcChain>
</file>

<file path=xl/sharedStrings.xml><?xml version="1.0" encoding="utf-8"?>
<sst xmlns="http://schemas.openxmlformats.org/spreadsheetml/2006/main" count="30" uniqueCount="27">
  <si>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</si>
  <si>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</si>
  <si>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</si>
  <si>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</si>
  <si>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</si>
  <si>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</si>
  <si>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</si>
  <si>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</si>
  <si>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</si>
  <si>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</si>
  <si>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</si>
  <si>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</si>
  <si>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</si>
  <si>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</si>
  <si>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</si>
  <si>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</si>
  <si>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</si>
  <si>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Dĺžka (výška)</t>
  </si>
  <si>
    <t>E1-3S4.2x19</t>
  </si>
  <si>
    <t>E1-4S4.2x19</t>
  </si>
  <si>
    <t>Pre „U“ profil</t>
  </si>
  <si>
    <t>Pre „UT“ profil</t>
  </si>
  <si>
    <t>AL-UT50-7016S</t>
  </si>
  <si>
    <t>AL-U50-7016S</t>
  </si>
  <si>
    <t>AL-AV-7016S</t>
  </si>
  <si>
    <t>Drážka 1 a 5(mm)</t>
  </si>
  <si>
    <t>Drážka 3(mm)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</si>
</sst>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3381967</xdr:colOff>
      <xdr:row>2</xdr:row>
      <xdr:rowOff>15798</xdr:rowOff>
    </xdr:from>
    <xdr:to>
      <xdr:col>9</xdr:col>
      <xdr:colOff>847725</xdr:colOff>
      <xdr:row>30</xdr:row>
      <xdr:rowOff>104775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9735142" y="311073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600" b="1"/>
            <a:t>AL-AV-7016S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AL-U50-7016S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AL-UT50-7016S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prvú, tretiu a piatu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ktoré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AL-U50-7016S 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AL-UT50-7016S.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1358952</xdr:colOff>
      <xdr:row>1</xdr:row>
      <xdr:rowOff>120321</xdr:rowOff>
    </xdr:from>
    <xdr:to>
      <xdr:col>18</xdr:col>
      <xdr:colOff>969065</xdr:colOff>
      <xdr:row>10</xdr:row>
      <xdr:rowOff>57978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8288604" y="203147"/>
          <a:ext cx="4944113" cy="1801244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lang="sk-SK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AL-AV-7016S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19</xdr:row>
      <xdr:rowOff>153097</xdr:rowOff>
    </xdr:from>
    <xdr:to>
      <xdr:col>5</xdr:col>
      <xdr:colOff>194921</xdr:colOff>
      <xdr:row>19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12</xdr:row>
      <xdr:rowOff>104973</xdr:rowOff>
    </xdr:from>
    <xdr:to>
      <xdr:col>5</xdr:col>
      <xdr:colOff>145133</xdr:colOff>
      <xdr:row>12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17</xdr:row>
      <xdr:rowOff>136072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3326" y="2459491"/>
          <a:ext cx="0" cy="113619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19</xdr:row>
      <xdr:rowOff>163285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52433" y="2574468"/>
          <a:ext cx="0" cy="147025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346982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9463" y="2665600"/>
          <a:ext cx="41417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12</xdr:row>
      <xdr:rowOff>99133</xdr:rowOff>
    </xdr:from>
    <xdr:to>
      <xdr:col>4</xdr:col>
      <xdr:colOff>429820</xdr:colOff>
      <xdr:row>13</xdr:row>
      <xdr:rowOff>187699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871" y="2497192"/>
          <a:ext cx="0" cy="29867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341009</xdr:colOff>
      <xdr:row>10</xdr:row>
      <xdr:rowOff>75198</xdr:rowOff>
    </xdr:from>
    <xdr:to>
      <xdr:col>4</xdr:col>
      <xdr:colOff>341009</xdr:colOff>
      <xdr:row>13</xdr:row>
      <xdr:rowOff>56837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479246" y="2055395"/>
          <a:ext cx="0" cy="61329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340178</xdr:colOff>
      <xdr:row>10</xdr:row>
      <xdr:rowOff>82837</xdr:rowOff>
    </xdr:from>
    <xdr:to>
      <xdr:col>5</xdr:col>
      <xdr:colOff>142202</xdr:colOff>
      <xdr:row>10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486830" y="1855167"/>
          <a:ext cx="516399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17</xdr:row>
      <xdr:rowOff>126763</xdr:rowOff>
    </xdr:from>
    <xdr:to>
      <xdr:col>5</xdr:col>
      <xdr:colOff>148478</xdr:colOff>
      <xdr:row>17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 editAs="oneCell">
    <xdr:from>
      <xdr:col>6</xdr:col>
      <xdr:colOff>129209</xdr:colOff>
      <xdr:row>23</xdr:row>
      <xdr:rowOff>171450</xdr:rowOff>
    </xdr:from>
    <xdr:to>
      <xdr:col>7</xdr:col>
      <xdr:colOff>2084825</xdr:colOff>
      <xdr:row>47</xdr:row>
      <xdr:rowOff>125612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735320D2-CC19-86C0-5EEB-59D6ED059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433" y="4888832"/>
          <a:ext cx="4031063" cy="5007425"/>
        </a:xfrm>
        <a:prstGeom prst="rect">
          <a:avLst/>
        </a:prstGeom>
      </xdr:spPr>
    </xdr:pic>
    <xdr:clientData/>
  </xdr:twoCellAnchor>
  <xdr:twoCellAnchor editAs="oneCell">
    <xdr:from>
      <xdr:col>5</xdr:col>
      <xdr:colOff>316860</xdr:colOff>
      <xdr:row>6</xdr:row>
      <xdr:rowOff>179938</xdr:rowOff>
    </xdr:from>
    <xdr:to>
      <xdr:col>7</xdr:col>
      <xdr:colOff>812132</xdr:colOff>
      <xdr:row>25</xdr:row>
      <xdr:rowOff>126833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FC73DB4A-7EDF-59EE-B259-DF073724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78" y="1317925"/>
          <a:ext cx="2991825" cy="3947395"/>
        </a:xfrm>
        <a:prstGeom prst="rect">
          <a:avLst/>
        </a:prstGeom>
      </xdr:spPr>
    </xdr:pic>
    <xdr:clientData/>
  </xdr:twoCellAnchor>
  <xdr:twoCellAnchor editAs="oneCell">
    <xdr:from>
      <xdr:col>10</xdr:col>
      <xdr:colOff>17478</xdr:colOff>
      <xdr:row>2</xdr:row>
      <xdr:rowOff>98830</xdr:rowOff>
    </xdr:from>
    <xdr:to>
      <xdr:col>15</xdr:col>
      <xdr:colOff>1186368</xdr:colOff>
      <xdr:row>14</xdr:row>
      <xdr:rowOff>165652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BD42F56E-D35A-B52D-9C88-8B7E5468D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8130" y="388721"/>
          <a:ext cx="6138455" cy="2551605"/>
        </a:xfrm>
        <a:prstGeom prst="rect">
          <a:avLst/>
        </a:prstGeom>
      </xdr:spPr>
    </xdr:pic>
    <xdr:clientData/>
  </xdr:twoCellAnchor>
  <xdr:twoCellAnchor editAs="oneCell">
    <xdr:from>
      <xdr:col>14</xdr:col>
      <xdr:colOff>876301</xdr:colOff>
      <xdr:row>18</xdr:row>
      <xdr:rowOff>9525</xdr:rowOff>
    </xdr:from>
    <xdr:to>
      <xdr:col>15</xdr:col>
      <xdr:colOff>800101</xdr:colOff>
      <xdr:row>25</xdr:row>
      <xdr:rowOff>9525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5AF931D4-47F6-C0DD-F942-D555EFD1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2701" y="3657600"/>
          <a:ext cx="1466850" cy="14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121425</xdr:colOff>
      <xdr:row>18</xdr:row>
      <xdr:rowOff>90449</xdr:rowOff>
    </xdr:from>
    <xdr:to>
      <xdr:col>11</xdr:col>
      <xdr:colOff>1504950</xdr:colOff>
      <xdr:row>25</xdr:row>
      <xdr:rowOff>7124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4294B1A3-8E4D-BD73-18D1-995B63FE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275" y="3738524"/>
          <a:ext cx="1383525" cy="138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14250</xdr:colOff>
      <xdr:row>18</xdr:row>
      <xdr:rowOff>85649</xdr:rowOff>
    </xdr:from>
    <xdr:to>
      <xdr:col>12</xdr:col>
      <xdr:colOff>1304925</xdr:colOff>
      <xdr:row>24</xdr:row>
      <xdr:rowOff>119024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86707A81-BF03-4308-4780-42620A61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150" y="3733724"/>
          <a:ext cx="1290675" cy="12906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30</xdr:row>
      <xdr:rowOff>187344</xdr:rowOff>
    </xdr:from>
    <xdr:to>
      <xdr:col>17</xdr:col>
      <xdr:colOff>835271</xdr:colOff>
      <xdr:row>41</xdr:row>
      <xdr:rowOff>177362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D3FC184D-29A0-C5A2-C4A8-93E57705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8224" y="6368741"/>
          <a:ext cx="4093478" cy="2302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="115" zoomScaleNormal="115" workbookViewId="0">
      <selection activeCell="H18" sqref="H18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8" width="31.140625" style="1"/>
    <col min="19" max="19" width="31.140625" style="1" customWidth="1"/>
    <col min="20" max="30" width="31.140625" style="1"/>
    <col min="31" max="39" width="31.140625" style="1" customWidth="1"/>
    <col min="40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2">
        <v>486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3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36</v>
      </c>
    </row>
    <row r="5" spans="2:39" ht="16.5" customHeight="1" thickBot="1" x14ac:dyDescent="0.25">
      <c r="B5" s="18" t="s">
        <v>8</v>
      </c>
      <c r="C5" s="19" t="s">
        <v>13</v>
      </c>
      <c r="D5" s="44">
        <v>9</v>
      </c>
      <c r="E5" s="9"/>
      <c r="AG5" s="14" t="s">
        <v>0</v>
      </c>
      <c r="AI5" s="6">
        <f>AG6</f>
        <v>86</v>
      </c>
    </row>
    <row r="6" spans="2:39" ht="16.5" customHeight="1" thickBot="1" x14ac:dyDescent="0.3">
      <c r="B6" s="15"/>
      <c r="C6" s="15"/>
      <c r="D6" s="45"/>
      <c r="E6" s="9"/>
      <c r="AG6" s="14">
        <v>86</v>
      </c>
      <c r="AI6" s="8">
        <f t="shared" ref="AI6:AI31" si="0">(B14*$AG$6)-(B13*$AM$4)</f>
        <v>136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186</v>
      </c>
    </row>
    <row r="8" spans="2:39" ht="16.5" customHeight="1" x14ac:dyDescent="0.2">
      <c r="AG8" s="14">
        <v>45.65</v>
      </c>
      <c r="AI8" s="8">
        <f t="shared" si="0"/>
        <v>236</v>
      </c>
    </row>
    <row r="9" spans="2:39" ht="16.5" customHeight="1" thickBot="1" x14ac:dyDescent="0.25">
      <c r="AG9" s="14" t="s">
        <v>2</v>
      </c>
      <c r="AI9" s="8">
        <f t="shared" si="0"/>
        <v>286</v>
      </c>
    </row>
    <row r="10" spans="2:39" ht="16.5" customHeight="1" x14ac:dyDescent="0.2">
      <c r="C10" s="46" t="s">
        <v>7</v>
      </c>
      <c r="D10" s="47"/>
      <c r="E10" s="2"/>
      <c r="AG10" s="14">
        <v>26</v>
      </c>
      <c r="AI10" s="8">
        <f t="shared" si="0"/>
        <v>336</v>
      </c>
    </row>
    <row r="11" spans="2:39" ht="16.5" customHeight="1" thickBot="1" x14ac:dyDescent="0.25">
      <c r="C11" s="48"/>
      <c r="D11" s="49"/>
      <c r="E11" s="2"/>
      <c r="F11" s="20">
        <f>D14</f>
        <v>121.65</v>
      </c>
      <c r="AG11" s="14" t="s">
        <v>4</v>
      </c>
      <c r="AI11" s="8">
        <f t="shared" si="0"/>
        <v>386</v>
      </c>
    </row>
    <row r="12" spans="2:39" ht="16.5" customHeight="1" thickBot="1" x14ac:dyDescent="0.25">
      <c r="B12" s="3" t="s">
        <v>5</v>
      </c>
      <c r="C12" s="4" t="s">
        <v>25</v>
      </c>
      <c r="D12" s="4" t="s">
        <v>26</v>
      </c>
      <c r="E12" s="2"/>
      <c r="AG12" s="14">
        <v>65</v>
      </c>
      <c r="AI12" s="8">
        <f t="shared" si="0"/>
        <v>436</v>
      </c>
    </row>
    <row r="13" spans="2:39" ht="16.5" customHeight="1" x14ac:dyDescent="0.2">
      <c r="B13" s="5">
        <v>1</v>
      </c>
      <c r="C13" s="6">
        <f>$AG$8</f>
        <v>45.65</v>
      </c>
      <c r="D13" s="6">
        <f t="shared" ref="D13:D39" si="1">C13+$AG$10</f>
        <v>71.650000000000006</v>
      </c>
      <c r="E13" s="2"/>
      <c r="F13" s="22">
        <f>C14</f>
        <v>95.65</v>
      </c>
      <c r="AI13" s="8">
        <f t="shared" si="0"/>
        <v>486</v>
      </c>
    </row>
    <row r="14" spans="2:39" ht="16.5" customHeight="1" x14ac:dyDescent="0.2">
      <c r="B14" s="7">
        <v>2</v>
      </c>
      <c r="C14" s="8">
        <f t="shared" ref="C14:C39" si="2">$AG$8+AI5-$AM$4</f>
        <v>95.65</v>
      </c>
      <c r="D14" s="8">
        <f t="shared" si="1"/>
        <v>121.65</v>
      </c>
      <c r="E14" s="2"/>
      <c r="AI14" s="8">
        <f t="shared" si="0"/>
        <v>536</v>
      </c>
    </row>
    <row r="15" spans="2:39" ht="16.5" customHeight="1" x14ac:dyDescent="0.2">
      <c r="B15" s="7">
        <v>3</v>
      </c>
      <c r="C15" s="8">
        <f t="shared" si="2"/>
        <v>145.65</v>
      </c>
      <c r="D15" s="8">
        <f t="shared" si="1"/>
        <v>171.65</v>
      </c>
      <c r="E15" s="2"/>
      <c r="AI15" s="8">
        <f t="shared" si="0"/>
        <v>586</v>
      </c>
    </row>
    <row r="16" spans="2:39" ht="16.5" customHeight="1" thickBot="1" x14ac:dyDescent="0.25">
      <c r="B16" s="7">
        <v>4</v>
      </c>
      <c r="C16" s="8">
        <f t="shared" si="2"/>
        <v>195.65</v>
      </c>
      <c r="D16" s="8">
        <f t="shared" si="1"/>
        <v>221.65</v>
      </c>
      <c r="E16" s="2"/>
      <c r="Q16" s="25"/>
      <c r="AI16" s="8">
        <f t="shared" si="0"/>
        <v>636</v>
      </c>
    </row>
    <row r="17" spans="2:35" ht="16.5" customHeight="1" thickBot="1" x14ac:dyDescent="0.25">
      <c r="B17" s="7">
        <v>5</v>
      </c>
      <c r="C17" s="8">
        <f t="shared" si="2"/>
        <v>245.64999999999998</v>
      </c>
      <c r="D17" s="8">
        <f t="shared" si="1"/>
        <v>271.64999999999998</v>
      </c>
      <c r="E17" s="2"/>
      <c r="F17" s="2"/>
      <c r="L17" s="54" t="s">
        <v>15</v>
      </c>
      <c r="M17" s="55"/>
      <c r="N17" s="29"/>
      <c r="O17" s="54" t="s">
        <v>15</v>
      </c>
      <c r="P17" s="55"/>
      <c r="AI17" s="8">
        <f t="shared" si="0"/>
        <v>686</v>
      </c>
    </row>
    <row r="18" spans="2:35" ht="16.5" customHeight="1" thickBot="1" x14ac:dyDescent="0.25">
      <c r="B18" s="7">
        <v>6</v>
      </c>
      <c r="C18" s="8">
        <f t="shared" si="2"/>
        <v>295.64999999999998</v>
      </c>
      <c r="D18" s="8">
        <f t="shared" si="1"/>
        <v>321.64999999999998</v>
      </c>
      <c r="E18" s="2"/>
      <c r="F18" s="23">
        <f>D13</f>
        <v>71.650000000000006</v>
      </c>
      <c r="L18" s="24" t="s">
        <v>22</v>
      </c>
      <c r="M18" s="24" t="s">
        <v>23</v>
      </c>
      <c r="N18" s="29"/>
      <c r="O18" s="54" t="s">
        <v>24</v>
      </c>
      <c r="P18" s="55"/>
      <c r="AI18" s="8">
        <f t="shared" si="0"/>
        <v>736</v>
      </c>
    </row>
    <row r="19" spans="2:35" ht="16.5" customHeight="1" x14ac:dyDescent="0.2">
      <c r="B19" s="7">
        <v>7</v>
      </c>
      <c r="C19" s="8">
        <f t="shared" si="2"/>
        <v>345.65</v>
      </c>
      <c r="D19" s="8">
        <f t="shared" si="1"/>
        <v>371.65</v>
      </c>
      <c r="E19" s="2"/>
      <c r="L19" s="30"/>
      <c r="M19" s="31"/>
      <c r="N19" s="29"/>
      <c r="O19" s="32"/>
      <c r="P19" s="31"/>
      <c r="AI19" s="8">
        <f t="shared" si="0"/>
        <v>786</v>
      </c>
    </row>
    <row r="20" spans="2:35" ht="16.5" customHeight="1" x14ac:dyDescent="0.2">
      <c r="B20" s="7">
        <v>8</v>
      </c>
      <c r="C20" s="8">
        <f t="shared" si="2"/>
        <v>395.65</v>
      </c>
      <c r="D20" s="8">
        <f t="shared" si="1"/>
        <v>421.65</v>
      </c>
      <c r="E20" s="2"/>
      <c r="F20" s="23">
        <f>C13</f>
        <v>45.65</v>
      </c>
      <c r="L20" s="33"/>
      <c r="M20" s="31"/>
      <c r="N20" s="29"/>
      <c r="O20" s="32"/>
      <c r="P20" s="31"/>
      <c r="AI20" s="8">
        <f t="shared" si="0"/>
        <v>836</v>
      </c>
    </row>
    <row r="21" spans="2:35" ht="16.5" customHeight="1" x14ac:dyDescent="0.2">
      <c r="B21" s="7">
        <v>9</v>
      </c>
      <c r="C21" s="8">
        <f t="shared" si="2"/>
        <v>445.65</v>
      </c>
      <c r="D21" s="8">
        <f t="shared" si="1"/>
        <v>471.65</v>
      </c>
      <c r="E21" s="2"/>
      <c r="L21" s="33"/>
      <c r="M21" s="31"/>
      <c r="N21" s="29"/>
      <c r="O21" s="32"/>
      <c r="P21" s="31"/>
      <c r="AI21" s="8">
        <f t="shared" si="0"/>
        <v>886</v>
      </c>
    </row>
    <row r="22" spans="2:35" ht="16.5" customHeight="1" x14ac:dyDescent="0.2">
      <c r="B22" s="7">
        <v>10</v>
      </c>
      <c r="C22" s="8">
        <f t="shared" si="2"/>
        <v>495.65</v>
      </c>
      <c r="D22" s="8">
        <f t="shared" si="1"/>
        <v>521.65</v>
      </c>
      <c r="L22" s="33"/>
      <c r="M22" s="31"/>
      <c r="N22" s="29"/>
      <c r="O22" s="32"/>
      <c r="P22" s="31"/>
      <c r="AI22" s="8">
        <f t="shared" si="0"/>
        <v>936</v>
      </c>
    </row>
    <row r="23" spans="2:35" ht="16.5" customHeight="1" x14ac:dyDescent="0.2">
      <c r="B23" s="7">
        <v>11</v>
      </c>
      <c r="C23" s="8">
        <f t="shared" si="2"/>
        <v>545.65</v>
      </c>
      <c r="D23" s="8">
        <f t="shared" si="1"/>
        <v>571.65</v>
      </c>
      <c r="L23" s="33"/>
      <c r="M23" s="31"/>
      <c r="N23" s="29"/>
      <c r="O23" s="32"/>
      <c r="P23" s="31"/>
      <c r="AI23" s="8">
        <f t="shared" si="0"/>
        <v>986</v>
      </c>
    </row>
    <row r="24" spans="2:35" ht="16.5" customHeight="1" x14ac:dyDescent="0.2">
      <c r="B24" s="7">
        <v>12</v>
      </c>
      <c r="C24" s="8">
        <f t="shared" si="2"/>
        <v>595.65</v>
      </c>
      <c r="D24" s="8">
        <f t="shared" si="1"/>
        <v>621.65</v>
      </c>
      <c r="L24" s="33"/>
      <c r="M24" s="31"/>
      <c r="N24" s="29"/>
      <c r="O24" s="32"/>
      <c r="P24" s="31"/>
      <c r="AI24" s="8">
        <f t="shared" si="0"/>
        <v>1036</v>
      </c>
    </row>
    <row r="25" spans="2:35" ht="16.5" customHeight="1" thickBot="1" x14ac:dyDescent="0.25">
      <c r="B25" s="7">
        <v>13</v>
      </c>
      <c r="C25" s="8">
        <f t="shared" si="2"/>
        <v>645.65</v>
      </c>
      <c r="D25" s="8">
        <f t="shared" si="1"/>
        <v>671.65</v>
      </c>
      <c r="L25" s="34"/>
      <c r="M25" s="31"/>
      <c r="N25" s="29"/>
      <c r="O25" s="32"/>
      <c r="P25" s="31"/>
      <c r="Q25" s="29"/>
      <c r="AI25" s="8">
        <f t="shared" si="0"/>
        <v>1086</v>
      </c>
    </row>
    <row r="26" spans="2:35" ht="16.5" customHeight="1" thickBot="1" x14ac:dyDescent="0.25">
      <c r="B26" s="7">
        <v>14</v>
      </c>
      <c r="C26" s="8">
        <f t="shared" si="2"/>
        <v>695.65</v>
      </c>
      <c r="D26" s="8">
        <f t="shared" si="1"/>
        <v>721.65</v>
      </c>
      <c r="L26" s="54" t="s">
        <v>17</v>
      </c>
      <c r="M26" s="55"/>
      <c r="N26" s="29"/>
      <c r="O26" s="54" t="s">
        <v>16</v>
      </c>
      <c r="P26" s="55"/>
      <c r="Q26" s="29"/>
      <c r="AI26" s="8">
        <f t="shared" si="0"/>
        <v>1136</v>
      </c>
    </row>
    <row r="27" spans="2:35" ht="16.5" customHeight="1" thickBot="1" x14ac:dyDescent="0.25">
      <c r="B27" s="7">
        <v>15</v>
      </c>
      <c r="C27" s="8">
        <f t="shared" si="2"/>
        <v>745.65</v>
      </c>
      <c r="D27" s="8">
        <f t="shared" si="1"/>
        <v>771.65</v>
      </c>
      <c r="L27" s="54" t="str">
        <f>D3&amp; "mm"</f>
        <v>486mm</v>
      </c>
      <c r="M27" s="55"/>
      <c r="N27" s="29"/>
      <c r="O27" s="54" t="str">
        <f>D5&amp; "ks"</f>
        <v>9ks</v>
      </c>
      <c r="P27" s="55"/>
      <c r="AI27" s="8">
        <f t="shared" si="0"/>
        <v>1186</v>
      </c>
    </row>
    <row r="28" spans="2:35" ht="16.5" customHeight="1" x14ac:dyDescent="0.2">
      <c r="B28" s="7">
        <v>16</v>
      </c>
      <c r="C28" s="8">
        <f t="shared" si="2"/>
        <v>795.65</v>
      </c>
      <c r="D28" s="8">
        <f t="shared" si="1"/>
        <v>821.65</v>
      </c>
      <c r="AI28" s="8">
        <f t="shared" si="0"/>
        <v>1236</v>
      </c>
    </row>
    <row r="29" spans="2:35" ht="16.5" customHeight="1" x14ac:dyDescent="0.2">
      <c r="B29" s="7">
        <v>17</v>
      </c>
      <c r="C29" s="8">
        <f t="shared" si="2"/>
        <v>845.65</v>
      </c>
      <c r="D29" s="8">
        <f t="shared" si="1"/>
        <v>871.65</v>
      </c>
      <c r="AI29" s="8">
        <f t="shared" si="0"/>
        <v>1286</v>
      </c>
    </row>
    <row r="30" spans="2:35" ht="16.5" customHeight="1" x14ac:dyDescent="0.2">
      <c r="B30" s="7">
        <v>18</v>
      </c>
      <c r="C30" s="8">
        <f t="shared" si="2"/>
        <v>895.65</v>
      </c>
      <c r="D30" s="8">
        <f t="shared" si="1"/>
        <v>921.65</v>
      </c>
      <c r="AI30" s="8">
        <f t="shared" si="0"/>
        <v>1336</v>
      </c>
    </row>
    <row r="31" spans="2:35" ht="16.5" customHeight="1" thickBot="1" x14ac:dyDescent="0.25">
      <c r="B31" s="7">
        <v>19</v>
      </c>
      <c r="C31" s="8">
        <f t="shared" si="2"/>
        <v>945.65</v>
      </c>
      <c r="D31" s="8">
        <f t="shared" si="1"/>
        <v>971.65</v>
      </c>
      <c r="I31" s="21"/>
      <c r="AI31" s="8">
        <f t="shared" si="0"/>
        <v>1386</v>
      </c>
    </row>
    <row r="32" spans="2:35" ht="16.5" customHeight="1" thickBot="1" x14ac:dyDescent="0.25">
      <c r="B32" s="7">
        <v>20</v>
      </c>
      <c r="C32" s="8">
        <f t="shared" si="2"/>
        <v>995.65000000000009</v>
      </c>
      <c r="D32" s="8">
        <f t="shared" si="1"/>
        <v>1021.6500000000001</v>
      </c>
      <c r="L32" s="54" t="s">
        <v>15</v>
      </c>
      <c r="M32" s="55"/>
    </row>
    <row r="33" spans="2:17" ht="16.5" customHeight="1" thickBot="1" x14ac:dyDescent="0.25">
      <c r="B33" s="7">
        <v>21</v>
      </c>
      <c r="C33" s="8">
        <f t="shared" si="2"/>
        <v>1045.6500000000001</v>
      </c>
      <c r="D33" s="8">
        <f t="shared" si="1"/>
        <v>1071.6500000000001</v>
      </c>
      <c r="L33" s="24" t="s">
        <v>21</v>
      </c>
      <c r="M33" s="24" t="s">
        <v>20</v>
      </c>
    </row>
    <row r="34" spans="2:17" ht="16.5" customHeight="1" thickBot="1" x14ac:dyDescent="0.25">
      <c r="B34" s="7">
        <v>22</v>
      </c>
      <c r="C34" s="8">
        <f t="shared" si="2"/>
        <v>1095.6500000000001</v>
      </c>
      <c r="D34" s="8">
        <f t="shared" si="1"/>
        <v>1121.6500000000001</v>
      </c>
      <c r="L34" s="24" t="s">
        <v>18</v>
      </c>
      <c r="M34" s="24" t="s">
        <v>19</v>
      </c>
    </row>
    <row r="35" spans="2:17" ht="16.5" customHeight="1" thickTop="1" x14ac:dyDescent="0.2">
      <c r="B35" s="7">
        <v>23</v>
      </c>
      <c r="C35" s="8">
        <f t="shared" si="2"/>
        <v>1145.6500000000001</v>
      </c>
      <c r="D35" s="8">
        <f t="shared" si="1"/>
        <v>1171.6500000000001</v>
      </c>
      <c r="I35" s="50">
        <f>AM4</f>
        <v>36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1195.6500000000001</v>
      </c>
      <c r="D36" s="8">
        <f t="shared" si="1"/>
        <v>1221.6500000000001</v>
      </c>
      <c r="I36" s="51"/>
      <c r="L36" s="27"/>
      <c r="M36" s="26"/>
    </row>
    <row r="37" spans="2:17" ht="16.5" customHeight="1" thickTop="1" x14ac:dyDescent="0.2">
      <c r="B37" s="7">
        <v>25</v>
      </c>
      <c r="C37" s="8">
        <f t="shared" si="2"/>
        <v>1245.6500000000001</v>
      </c>
      <c r="D37" s="8">
        <f t="shared" si="1"/>
        <v>1271.6500000000001</v>
      </c>
      <c r="L37" s="27"/>
      <c r="M37" s="26"/>
    </row>
    <row r="38" spans="2:17" ht="16.5" customHeight="1" x14ac:dyDescent="0.2">
      <c r="B38" s="7">
        <v>26</v>
      </c>
      <c r="C38" s="8">
        <f t="shared" si="2"/>
        <v>1295.6500000000001</v>
      </c>
      <c r="D38" s="8">
        <f t="shared" si="1"/>
        <v>1321.65</v>
      </c>
      <c r="I38" s="52" t="s">
        <v>12</v>
      </c>
      <c r="J38" s="53"/>
      <c r="L38" s="27"/>
      <c r="M38" s="26"/>
    </row>
    <row r="39" spans="2:17" ht="16.5" customHeight="1" x14ac:dyDescent="0.2">
      <c r="B39" s="7">
        <v>27</v>
      </c>
      <c r="C39" s="8">
        <f t="shared" si="2"/>
        <v>1345.65</v>
      </c>
      <c r="D39" s="8">
        <f t="shared" si="1"/>
        <v>1371.65</v>
      </c>
      <c r="I39" s="36" t="str">
        <f>IF(I35&gt;=(AG12), "Prekročený maximálny počet lamiel!", "")</f>
        <v/>
      </c>
      <c r="J39" s="37"/>
      <c r="L39" s="27"/>
      <c r="M39" s="26"/>
    </row>
    <row r="40" spans="2:17" ht="16.5" customHeight="1" thickBot="1" x14ac:dyDescent="0.25">
      <c r="I40" s="38"/>
      <c r="J40" s="39"/>
      <c r="L40" s="28"/>
      <c r="M40" s="26"/>
    </row>
    <row r="41" spans="2:17" ht="16.5" customHeight="1" thickBot="1" x14ac:dyDescent="0.25">
      <c r="I41" s="38"/>
      <c r="J41" s="39"/>
      <c r="L41" s="54" t="s">
        <v>16</v>
      </c>
      <c r="M41" s="55"/>
    </row>
    <row r="42" spans="2:17" ht="16.5" customHeight="1" thickBot="1" x14ac:dyDescent="0.25">
      <c r="I42" s="40"/>
      <c r="J42" s="41"/>
      <c r="L42" s="54" t="str">
        <f>(D5*4)&amp; "ks"</f>
        <v>36ks</v>
      </c>
      <c r="M42" s="55"/>
    </row>
    <row r="45" spans="2:17" ht="16.5" customHeight="1" x14ac:dyDescent="0.2">
      <c r="N45" s="35"/>
      <c r="Q45" s="35"/>
    </row>
    <row r="46" spans="2:17" ht="16.5" customHeight="1" x14ac:dyDescent="0.2">
      <c r="N46" s="35"/>
      <c r="Q46" s="35"/>
    </row>
  </sheetData>
  <mergeCells count="18">
    <mergeCell ref="L27:M27"/>
    <mergeCell ref="O27:P27"/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AL-AV-7016S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2025-04-10T08:15:49Z</dcterms:modified>
</cp:coreProperties>
</file>